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Korisnik\Desktop\FINA 2023\"/>
    </mc:Choice>
  </mc:AlternateContent>
  <xr:revisionPtr revIDLastSave="0" documentId="13_ncr:1_{835E3295-90B3-405A-84D7-58E510DF13DD}"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E308" i="9" s="1"/>
  <c r="B308" i="9" s="1"/>
  <c r="F308" i="9"/>
  <c r="F307" i="9"/>
  <c r="H306" i="9"/>
  <c r="G306" i="9"/>
  <c r="F306" i="9"/>
  <c r="H305" i="9"/>
  <c r="G305" i="9"/>
  <c r="F305" i="9"/>
  <c r="E305" i="9"/>
  <c r="B305" i="9" s="1"/>
  <c r="H304" i="9"/>
  <c r="E304" i="9" s="1"/>
  <c r="B304" i="9" s="1"/>
  <c r="G304" i="9"/>
  <c r="F304" i="9"/>
  <c r="H303" i="9"/>
  <c r="G303" i="9"/>
  <c r="F303" i="9"/>
  <c r="E303" i="9"/>
  <c r="B303" i="9" s="1"/>
  <c r="H302" i="9"/>
  <c r="G302" i="9"/>
  <c r="F302" i="9"/>
  <c r="H301" i="9"/>
  <c r="G301" i="9"/>
  <c r="E301" i="9" s="1"/>
  <c r="B301" i="9" s="1"/>
  <c r="F301" i="9"/>
  <c r="H300" i="9"/>
  <c r="G300" i="9"/>
  <c r="F300" i="9"/>
  <c r="H299" i="9"/>
  <c r="G299" i="9"/>
  <c r="F299" i="9"/>
  <c r="H298" i="9"/>
  <c r="E298" i="9" s="1"/>
  <c r="G298" i="9"/>
  <c r="F298" i="9"/>
  <c r="H297" i="9"/>
  <c r="G297" i="9"/>
  <c r="F297" i="9"/>
  <c r="H296" i="9"/>
  <c r="E296" i="9" s="1"/>
  <c r="B296" i="9" s="1"/>
  <c r="G296" i="9"/>
  <c r="F296" i="9"/>
  <c r="H295" i="9"/>
  <c r="G295" i="9"/>
  <c r="E295" i="9" s="1"/>
  <c r="B295" i="9" s="1"/>
  <c r="F295" i="9"/>
  <c r="H294" i="9"/>
  <c r="G294" i="9"/>
  <c r="E294" i="9" s="1"/>
  <c r="B294" i="9" s="1"/>
  <c r="F294" i="9"/>
  <c r="H293" i="9"/>
  <c r="G293" i="9"/>
  <c r="E293" i="9" s="1"/>
  <c r="B293" i="9" s="1"/>
  <c r="F293" i="9"/>
  <c r="H292" i="9"/>
  <c r="G292" i="9"/>
  <c r="F292" i="9"/>
  <c r="H291" i="9"/>
  <c r="G291" i="9"/>
  <c r="F291" i="9"/>
  <c r="F290" i="9"/>
  <c r="F289" i="9"/>
  <c r="H288" i="9"/>
  <c r="G288" i="9"/>
  <c r="F288" i="9"/>
  <c r="H287" i="9"/>
  <c r="G287" i="9"/>
  <c r="F287" i="9"/>
  <c r="H286" i="9"/>
  <c r="G286" i="9"/>
  <c r="F286" i="9"/>
  <c r="H285" i="9"/>
  <c r="G285" i="9"/>
  <c r="F285" i="9"/>
  <c r="F284" i="9"/>
  <c r="H283" i="9"/>
  <c r="E283" i="9" s="1"/>
  <c r="B283" i="9" s="1"/>
  <c r="G283" i="9"/>
  <c r="F283" i="9"/>
  <c r="H282" i="9"/>
  <c r="G282" i="9"/>
  <c r="F282" i="9"/>
  <c r="H281" i="9"/>
  <c r="E281" i="9" s="1"/>
  <c r="B281" i="9" s="1"/>
  <c r="G281" i="9"/>
  <c r="F281" i="9"/>
  <c r="F280" i="9"/>
  <c r="F279" i="9"/>
  <c r="F278" i="9"/>
  <c r="F276" i="9"/>
  <c r="L275" i="9"/>
  <c r="H275" i="9"/>
  <c r="F275" i="9"/>
  <c r="F274" i="9"/>
  <c r="I273" i="9"/>
  <c r="H273" i="9"/>
  <c r="F273" i="9"/>
  <c r="E272" i="9"/>
  <c r="M271" i="9"/>
  <c r="L271" i="9"/>
  <c r="F271" i="9" s="1"/>
  <c r="E271" i="9"/>
  <c r="B271" i="9" s="1"/>
  <c r="M270" i="9"/>
  <c r="L270" i="9"/>
  <c r="F270" i="9"/>
  <c r="B270" i="9" s="1"/>
  <c r="E270" i="9"/>
  <c r="M269" i="9"/>
  <c r="L269" i="9"/>
  <c r="F269" i="9" s="1"/>
  <c r="B269" i="9" s="1"/>
  <c r="E269" i="9"/>
  <c r="M268" i="9"/>
  <c r="L268" i="9"/>
  <c r="F268" i="9"/>
  <c r="B268" i="9" s="1"/>
  <c r="E268" i="9"/>
  <c r="M267" i="9"/>
  <c r="L267" i="9"/>
  <c r="F267" i="9"/>
  <c r="E267" i="9"/>
  <c r="B267" i="9" s="1"/>
  <c r="M266" i="9"/>
  <c r="F266" i="9" s="1"/>
  <c r="L266" i="9"/>
  <c r="E266" i="9"/>
  <c r="B266" i="9" s="1"/>
  <c r="M265" i="9"/>
  <c r="L265" i="9"/>
  <c r="F265" i="9" s="1"/>
  <c r="E265" i="9"/>
  <c r="B265" i="9" s="1"/>
  <c r="M264" i="9"/>
  <c r="L264" i="9"/>
  <c r="F264" i="9" s="1"/>
  <c r="B264" i="9" s="1"/>
  <c r="E264" i="9"/>
  <c r="M263" i="9"/>
  <c r="L263" i="9"/>
  <c r="F263" i="9" s="1"/>
  <c r="E263" i="9"/>
  <c r="M262" i="9"/>
  <c r="L262" i="9"/>
  <c r="F262" i="9"/>
  <c r="B262" i="9" s="1"/>
  <c r="E262" i="9"/>
  <c r="M261" i="9"/>
  <c r="L261" i="9"/>
  <c r="F261" i="9" s="1"/>
  <c r="B261" i="9" s="1"/>
  <c r="E261" i="9"/>
  <c r="M260" i="9"/>
  <c r="L260" i="9"/>
  <c r="F260" i="9"/>
  <c r="B260" i="9" s="1"/>
  <c r="E260" i="9"/>
  <c r="M259" i="9"/>
  <c r="L259" i="9"/>
  <c r="F259" i="9"/>
  <c r="E259" i="9"/>
  <c r="B259" i="9" s="1"/>
  <c r="M258" i="9"/>
  <c r="F258" i="9" s="1"/>
  <c r="L258" i="9"/>
  <c r="E258" i="9"/>
  <c r="B258" i="9" s="1"/>
  <c r="M257" i="9"/>
  <c r="L257" i="9"/>
  <c r="F257" i="9" s="1"/>
  <c r="E257" i="9"/>
  <c r="B257" i="9" s="1"/>
  <c r="M256" i="9"/>
  <c r="L256" i="9"/>
  <c r="F256" i="9" s="1"/>
  <c r="E256" i="9"/>
  <c r="B256" i="9"/>
  <c r="M255" i="9"/>
  <c r="L255" i="9"/>
  <c r="F255" i="9" s="1"/>
  <c r="E255" i="9"/>
  <c r="M254" i="9"/>
  <c r="L254" i="9"/>
  <c r="F254" i="9"/>
  <c r="E254" i="9"/>
  <c r="B254" i="9"/>
  <c r="M253" i="9"/>
  <c r="L253" i="9"/>
  <c r="F253" i="9" s="1"/>
  <c r="B253" i="9" s="1"/>
  <c r="E253" i="9"/>
  <c r="M252" i="9"/>
  <c r="F252" i="9" s="1"/>
  <c r="B252" i="9" s="1"/>
  <c r="L252" i="9"/>
  <c r="E252" i="9"/>
  <c r="M251" i="9"/>
  <c r="L251" i="9"/>
  <c r="F251" i="9"/>
  <c r="E251" i="9"/>
  <c r="B251" i="9" s="1"/>
  <c r="M250" i="9"/>
  <c r="F250" i="9" s="1"/>
  <c r="L250" i="9"/>
  <c r="E250" i="9"/>
  <c r="M249" i="9"/>
  <c r="L249" i="9"/>
  <c r="F249" i="9" s="1"/>
  <c r="E249" i="9"/>
  <c r="B249" i="9" s="1"/>
  <c r="M248" i="9"/>
  <c r="L248" i="9"/>
  <c r="F248" i="9" s="1"/>
  <c r="B248" i="9" s="1"/>
  <c r="E248" i="9"/>
  <c r="M247" i="9"/>
  <c r="L247" i="9"/>
  <c r="F247" i="9" s="1"/>
  <c r="E247" i="9"/>
  <c r="B247" i="9" s="1"/>
  <c r="M246" i="9"/>
  <c r="L246" i="9"/>
  <c r="F246" i="9"/>
  <c r="B246" i="9" s="1"/>
  <c r="E246" i="9"/>
  <c r="M245" i="9"/>
  <c r="L245" i="9"/>
  <c r="F245" i="9" s="1"/>
  <c r="B245" i="9" s="1"/>
  <c r="E245" i="9"/>
  <c r="M244" i="9"/>
  <c r="F244" i="9" s="1"/>
  <c r="B244" i="9" s="1"/>
  <c r="L244" i="9"/>
  <c r="E244" i="9"/>
  <c r="M243" i="9"/>
  <c r="L243" i="9"/>
  <c r="F243" i="9"/>
  <c r="E243" i="9"/>
  <c r="B243" i="9" s="1"/>
  <c r="M242" i="9"/>
  <c r="F242" i="9" s="1"/>
  <c r="L242" i="9"/>
  <c r="E242" i="9"/>
  <c r="M241" i="9"/>
  <c r="L241" i="9"/>
  <c r="F241" i="9" s="1"/>
  <c r="E241" i="9"/>
  <c r="M240" i="9"/>
  <c r="L240" i="9"/>
  <c r="F240" i="9" s="1"/>
  <c r="E240" i="9"/>
  <c r="B240" i="9"/>
  <c r="M239" i="9"/>
  <c r="L239" i="9"/>
  <c r="F239" i="9" s="1"/>
  <c r="E239" i="9"/>
  <c r="M238" i="9"/>
  <c r="L238" i="9"/>
  <c r="F238" i="9"/>
  <c r="E238" i="9"/>
  <c r="B238" i="9"/>
  <c r="M237" i="9"/>
  <c r="L237" i="9"/>
  <c r="F237" i="9" s="1"/>
  <c r="B237" i="9" s="1"/>
  <c r="E237" i="9"/>
  <c r="M236" i="9"/>
  <c r="L236" i="9"/>
  <c r="F236" i="9"/>
  <c r="B236" i="9" s="1"/>
  <c r="E236" i="9"/>
  <c r="M235" i="9"/>
  <c r="L235" i="9"/>
  <c r="F235" i="9"/>
  <c r="E235" i="9"/>
  <c r="B235" i="9" s="1"/>
  <c r="M234" i="9"/>
  <c r="F234" i="9" s="1"/>
  <c r="L234" i="9"/>
  <c r="E234" i="9"/>
  <c r="B234" i="9" s="1"/>
  <c r="M233" i="9"/>
  <c r="L233" i="9"/>
  <c r="F233" i="9" s="1"/>
  <c r="E233" i="9"/>
  <c r="M232" i="9"/>
  <c r="L232" i="9"/>
  <c r="F232" i="9" s="1"/>
  <c r="B232" i="9" s="1"/>
  <c r="E232" i="9"/>
  <c r="M231" i="9"/>
  <c r="L231" i="9"/>
  <c r="F231" i="9" s="1"/>
  <c r="E231" i="9"/>
  <c r="M230" i="9"/>
  <c r="L230" i="9"/>
  <c r="F230" i="9"/>
  <c r="B230" i="9" s="1"/>
  <c r="E230" i="9"/>
  <c r="M229" i="9"/>
  <c r="L229" i="9"/>
  <c r="F229" i="9" s="1"/>
  <c r="B229" i="9" s="1"/>
  <c r="E229" i="9"/>
  <c r="M228" i="9"/>
  <c r="F228" i="9" s="1"/>
  <c r="B228" i="9" s="1"/>
  <c r="L228" i="9"/>
  <c r="E228" i="9"/>
  <c r="M227" i="9"/>
  <c r="L227" i="9"/>
  <c r="F227" i="9"/>
  <c r="E227" i="9"/>
  <c r="B227" i="9" s="1"/>
  <c r="M226" i="9"/>
  <c r="F226" i="9" s="1"/>
  <c r="L226" i="9"/>
  <c r="E226" i="9"/>
  <c r="M225" i="9"/>
  <c r="L225" i="9"/>
  <c r="F225" i="9" s="1"/>
  <c r="E225" i="9"/>
  <c r="B225" i="9" s="1"/>
  <c r="M224" i="9"/>
  <c r="L224" i="9"/>
  <c r="F224" i="9" s="1"/>
  <c r="E224" i="9"/>
  <c r="B224" i="9"/>
  <c r="M223" i="9"/>
  <c r="L223" i="9"/>
  <c r="E223" i="9"/>
  <c r="M222" i="9"/>
  <c r="L222" i="9"/>
  <c r="F222" i="9"/>
  <c r="B222" i="9" s="1"/>
  <c r="E222" i="9"/>
  <c r="M221" i="9"/>
  <c r="L221" i="9"/>
  <c r="E221" i="9"/>
  <c r="M220" i="9"/>
  <c r="F220" i="9" s="1"/>
  <c r="B220" i="9" s="1"/>
  <c r="L220" i="9"/>
  <c r="E220" i="9"/>
  <c r="M219" i="9"/>
  <c r="F219" i="9" s="1"/>
  <c r="L219" i="9"/>
  <c r="E219" i="9"/>
  <c r="M218" i="9"/>
  <c r="L218" i="9"/>
  <c r="E218" i="9"/>
  <c r="M217" i="9"/>
  <c r="L217" i="9"/>
  <c r="E217" i="9"/>
  <c r="M216" i="9"/>
  <c r="L216" i="9"/>
  <c r="F216" i="9" s="1"/>
  <c r="E216" i="9"/>
  <c r="B216" i="9"/>
  <c r="M215" i="9"/>
  <c r="L215" i="9"/>
  <c r="E215" i="9"/>
  <c r="M214" i="9"/>
  <c r="L214" i="9"/>
  <c r="F214" i="9"/>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E159" i="9" s="1"/>
  <c r="G159" i="9"/>
  <c r="F159" i="9"/>
  <c r="H158" i="9"/>
  <c r="G158" i="9"/>
  <c r="F158" i="9"/>
  <c r="E158" i="9"/>
  <c r="B158" i="9" s="1"/>
  <c r="H157" i="9"/>
  <c r="G157" i="9"/>
  <c r="E157" i="9" s="1"/>
  <c r="B157" i="9" s="1"/>
  <c r="F157" i="9"/>
  <c r="H156" i="9"/>
  <c r="G156" i="9"/>
  <c r="E156" i="9" s="1"/>
  <c r="B156" i="9" s="1"/>
  <c r="F156" i="9"/>
  <c r="H155" i="9"/>
  <c r="G155" i="9"/>
  <c r="E155" i="9" s="1"/>
  <c r="F155" i="9"/>
  <c r="B155" i="9"/>
  <c r="H154" i="9"/>
  <c r="G154" i="9"/>
  <c r="E154" i="9" s="1"/>
  <c r="B154" i="9" s="1"/>
  <c r="F154" i="9"/>
  <c r="H153" i="9"/>
  <c r="G153" i="9"/>
  <c r="E153" i="9" s="1"/>
  <c r="F153" i="9"/>
  <c r="B153" i="9"/>
  <c r="H152" i="9"/>
  <c r="E152" i="9" s="1"/>
  <c r="B152" i="9" s="1"/>
  <c r="G152" i="9"/>
  <c r="F152" i="9"/>
  <c r="H151" i="9"/>
  <c r="E151" i="9" s="1"/>
  <c r="B151" i="9" s="1"/>
  <c r="G151" i="9"/>
  <c r="F151" i="9"/>
  <c r="H150" i="9"/>
  <c r="G150" i="9"/>
  <c r="F150" i="9"/>
  <c r="E150" i="9"/>
  <c r="B150" i="9" s="1"/>
  <c r="H149" i="9"/>
  <c r="G149" i="9"/>
  <c r="E149" i="9" s="1"/>
  <c r="B149" i="9" s="1"/>
  <c r="F149" i="9"/>
  <c r="H148" i="9"/>
  <c r="G148" i="9"/>
  <c r="F148" i="9"/>
  <c r="E148" i="9"/>
  <c r="B148" i="9" s="1"/>
  <c r="H147" i="9"/>
  <c r="G147" i="9"/>
  <c r="E147" i="9" s="1"/>
  <c r="B147" i="9" s="1"/>
  <c r="F147" i="9"/>
  <c r="H146" i="9"/>
  <c r="G146" i="9"/>
  <c r="E146" i="9" s="1"/>
  <c r="B146" i="9" s="1"/>
  <c r="F146" i="9"/>
  <c r="H145" i="9"/>
  <c r="G145" i="9"/>
  <c r="F145" i="9"/>
  <c r="B145" i="9" s="1"/>
  <c r="E145" i="9"/>
  <c r="H144" i="9"/>
  <c r="G144" i="9"/>
  <c r="E144" i="9" s="1"/>
  <c r="B144" i="9" s="1"/>
  <c r="F144" i="9"/>
  <c r="F143" i="9"/>
  <c r="H142" i="9"/>
  <c r="G142" i="9"/>
  <c r="F142" i="9"/>
  <c r="E142" i="9"/>
  <c r="B142" i="9" s="1"/>
  <c r="H141" i="9"/>
  <c r="G141" i="9"/>
  <c r="E141" i="9" s="1"/>
  <c r="B141" i="9" s="1"/>
  <c r="F141" i="9"/>
  <c r="H140" i="9"/>
  <c r="G140" i="9"/>
  <c r="E140" i="9" s="1"/>
  <c r="B140" i="9" s="1"/>
  <c r="F140" i="9"/>
  <c r="H139" i="9"/>
  <c r="G139" i="9"/>
  <c r="E139" i="9" s="1"/>
  <c r="F139" i="9"/>
  <c r="B139" i="9"/>
  <c r="H138" i="9"/>
  <c r="G138" i="9"/>
  <c r="E138" i="9" s="1"/>
  <c r="B138" i="9" s="1"/>
  <c r="F138" i="9"/>
  <c r="H137" i="9"/>
  <c r="G137" i="9"/>
  <c r="E137" i="9" s="1"/>
  <c r="F137" i="9"/>
  <c r="B137" i="9"/>
  <c r="H136" i="9"/>
  <c r="G136" i="9"/>
  <c r="E136" i="9" s="1"/>
  <c r="B136" i="9" s="1"/>
  <c r="F136" i="9"/>
  <c r="H135" i="9"/>
  <c r="E135" i="9" s="1"/>
  <c r="B135" i="9" s="1"/>
  <c r="G135" i="9"/>
  <c r="F135" i="9"/>
  <c r="H134" i="9"/>
  <c r="G134" i="9"/>
  <c r="F134" i="9"/>
  <c r="E134" i="9"/>
  <c r="B134" i="9" s="1"/>
  <c r="H133" i="9"/>
  <c r="G133" i="9"/>
  <c r="E133" i="9" s="1"/>
  <c r="B133" i="9" s="1"/>
  <c r="F133" i="9"/>
  <c r="H132" i="9"/>
  <c r="G132" i="9"/>
  <c r="F132" i="9"/>
  <c r="E132" i="9"/>
  <c r="B132" i="9" s="1"/>
  <c r="H131" i="9"/>
  <c r="G131" i="9"/>
  <c r="E131" i="9" s="1"/>
  <c r="B131" i="9" s="1"/>
  <c r="F131" i="9"/>
  <c r="H130" i="9"/>
  <c r="G130" i="9"/>
  <c r="E130" i="9" s="1"/>
  <c r="B130" i="9" s="1"/>
  <c r="F130" i="9"/>
  <c r="H129" i="9"/>
  <c r="G129" i="9"/>
  <c r="E129" i="9" s="1"/>
  <c r="F129" i="9"/>
  <c r="B129" i="9"/>
  <c r="H128" i="9"/>
  <c r="G128" i="9"/>
  <c r="E128" i="9" s="1"/>
  <c r="B128" i="9" s="1"/>
  <c r="F128" i="9"/>
  <c r="H127" i="9"/>
  <c r="E127" i="9" s="1"/>
  <c r="G127" i="9"/>
  <c r="F127" i="9"/>
  <c r="H126" i="9"/>
  <c r="G126" i="9"/>
  <c r="F126" i="9"/>
  <c r="E126" i="9"/>
  <c r="B126" i="9" s="1"/>
  <c r="H125" i="9"/>
  <c r="G125" i="9"/>
  <c r="E125" i="9" s="1"/>
  <c r="B125" i="9" s="1"/>
  <c r="F125" i="9"/>
  <c r="H124" i="9"/>
  <c r="G124" i="9"/>
  <c r="E124" i="9" s="1"/>
  <c r="B124" i="9" s="1"/>
  <c r="F124" i="9"/>
  <c r="H123" i="9"/>
  <c r="G123" i="9"/>
  <c r="E123" i="9" s="1"/>
  <c r="F123" i="9"/>
  <c r="B123" i="9"/>
  <c r="H122" i="9"/>
  <c r="G122" i="9"/>
  <c r="E122" i="9" s="1"/>
  <c r="B122" i="9" s="1"/>
  <c r="F122" i="9"/>
  <c r="H121" i="9"/>
  <c r="E121" i="9" s="1"/>
  <c r="G121" i="9"/>
  <c r="F121" i="9"/>
  <c r="B121" i="9"/>
  <c r="H120" i="9"/>
  <c r="E120" i="9" s="1"/>
  <c r="B120" i="9" s="1"/>
  <c r="G120" i="9"/>
  <c r="F120" i="9"/>
  <c r="H119" i="9"/>
  <c r="E119" i="9" s="1"/>
  <c r="B119" i="9" s="1"/>
  <c r="G119" i="9"/>
  <c r="F119" i="9"/>
  <c r="H118" i="9"/>
  <c r="G118" i="9"/>
  <c r="F118" i="9"/>
  <c r="E118" i="9"/>
  <c r="B118" i="9" s="1"/>
  <c r="H117" i="9"/>
  <c r="G117" i="9"/>
  <c r="E117" i="9" s="1"/>
  <c r="B117" i="9" s="1"/>
  <c r="F117" i="9"/>
  <c r="H116" i="9"/>
  <c r="G116" i="9"/>
  <c r="F116" i="9"/>
  <c r="E116" i="9"/>
  <c r="B116" i="9" s="1"/>
  <c r="H115" i="9"/>
  <c r="G115" i="9"/>
  <c r="E115" i="9" s="1"/>
  <c r="B115" i="9" s="1"/>
  <c r="F115" i="9"/>
  <c r="H114" i="9"/>
  <c r="G114" i="9"/>
  <c r="E114" i="9" s="1"/>
  <c r="B114" i="9" s="1"/>
  <c r="F114" i="9"/>
  <c r="H113" i="9"/>
  <c r="G113" i="9"/>
  <c r="E113" i="9" s="1"/>
  <c r="F113" i="9"/>
  <c r="B113" i="9"/>
  <c r="H112" i="9"/>
  <c r="E112" i="9" s="1"/>
  <c r="B112" i="9" s="1"/>
  <c r="G112" i="9"/>
  <c r="F112" i="9"/>
  <c r="H111" i="9"/>
  <c r="E111" i="9" s="1"/>
  <c r="G111" i="9"/>
  <c r="F111" i="9"/>
  <c r="H110" i="9"/>
  <c r="G110" i="9"/>
  <c r="F110" i="9"/>
  <c r="E110" i="9"/>
  <c r="B110" i="9" s="1"/>
  <c r="H109" i="9"/>
  <c r="G109" i="9"/>
  <c r="E109" i="9" s="1"/>
  <c r="B109" i="9" s="1"/>
  <c r="F109" i="9"/>
  <c r="H108" i="9"/>
  <c r="G108" i="9"/>
  <c r="E108" i="9" s="1"/>
  <c r="B108" i="9" s="1"/>
  <c r="F108" i="9"/>
  <c r="H107" i="9"/>
  <c r="G107" i="9"/>
  <c r="E107" i="9" s="1"/>
  <c r="F107" i="9"/>
  <c r="B107" i="9"/>
  <c r="H106" i="9"/>
  <c r="G106" i="9"/>
  <c r="E106" i="9" s="1"/>
  <c r="B106" i="9" s="1"/>
  <c r="F106" i="9"/>
  <c r="H105" i="9"/>
  <c r="G105" i="9"/>
  <c r="E105" i="9" s="1"/>
  <c r="F105" i="9"/>
  <c r="B105" i="9"/>
  <c r="H104" i="9"/>
  <c r="G104" i="9"/>
  <c r="E104" i="9" s="1"/>
  <c r="B104" i="9" s="1"/>
  <c r="F104" i="9"/>
  <c r="H103" i="9"/>
  <c r="E103" i="9" s="1"/>
  <c r="B103" i="9" s="1"/>
  <c r="G103" i="9"/>
  <c r="F103" i="9"/>
  <c r="H102" i="9"/>
  <c r="G102" i="9"/>
  <c r="F102" i="9"/>
  <c r="E102" i="9"/>
  <c r="B102" i="9" s="1"/>
  <c r="H101" i="9"/>
  <c r="G101" i="9"/>
  <c r="E101" i="9" s="1"/>
  <c r="B101" i="9" s="1"/>
  <c r="F101" i="9"/>
  <c r="H100" i="9"/>
  <c r="G100" i="9"/>
  <c r="F100" i="9"/>
  <c r="E100" i="9"/>
  <c r="B100" i="9" s="1"/>
  <c r="H99" i="9"/>
  <c r="G99" i="9"/>
  <c r="E99" i="9" s="1"/>
  <c r="B99" i="9" s="1"/>
  <c r="F99" i="9"/>
  <c r="H98" i="9"/>
  <c r="G98" i="9"/>
  <c r="E98" i="9" s="1"/>
  <c r="B98" i="9" s="1"/>
  <c r="F98" i="9"/>
  <c r="H97" i="9"/>
  <c r="G97" i="9"/>
  <c r="E97" i="9" s="1"/>
  <c r="F97" i="9"/>
  <c r="B97" i="9"/>
  <c r="H96" i="9"/>
  <c r="G96" i="9"/>
  <c r="E96" i="9" s="1"/>
  <c r="B96" i="9" s="1"/>
  <c r="F96" i="9"/>
  <c r="H95" i="9"/>
  <c r="E95" i="9" s="1"/>
  <c r="G95" i="9"/>
  <c r="F95" i="9"/>
  <c r="H94" i="9"/>
  <c r="G94" i="9"/>
  <c r="F94" i="9"/>
  <c r="E94" i="9"/>
  <c r="B94" i="9" s="1"/>
  <c r="H93" i="9"/>
  <c r="G93" i="9"/>
  <c r="F93" i="9"/>
  <c r="H92" i="9"/>
  <c r="G92" i="9"/>
  <c r="E92" i="9" s="1"/>
  <c r="B92" i="9" s="1"/>
  <c r="F92" i="9"/>
  <c r="H91" i="9"/>
  <c r="G91" i="9"/>
  <c r="E91" i="9" s="1"/>
  <c r="F91" i="9"/>
  <c r="B91" i="9"/>
  <c r="H90" i="9"/>
  <c r="G90" i="9"/>
  <c r="E90" i="9" s="1"/>
  <c r="B90" i="9" s="1"/>
  <c r="F90" i="9"/>
  <c r="H89" i="9"/>
  <c r="G89" i="9"/>
  <c r="E89" i="9" s="1"/>
  <c r="F89" i="9"/>
  <c r="B89" i="9" s="1"/>
  <c r="H88" i="9"/>
  <c r="G88" i="9"/>
  <c r="E88" i="9" s="1"/>
  <c r="B88" i="9" s="1"/>
  <c r="F88" i="9"/>
  <c r="H87" i="9"/>
  <c r="E87" i="9" s="1"/>
  <c r="B87" i="9" s="1"/>
  <c r="G87" i="9"/>
  <c r="F87" i="9"/>
  <c r="H86" i="9"/>
  <c r="G86" i="9"/>
  <c r="F86" i="9"/>
  <c r="E86" i="9"/>
  <c r="B86" i="9" s="1"/>
  <c r="H85" i="9"/>
  <c r="G85" i="9"/>
  <c r="E85" i="9" s="1"/>
  <c r="B85" i="9" s="1"/>
  <c r="F85" i="9"/>
  <c r="H84" i="9"/>
  <c r="G84" i="9"/>
  <c r="F84" i="9"/>
  <c r="E84" i="9"/>
  <c r="B84" i="9" s="1"/>
  <c r="H83" i="9"/>
  <c r="G83" i="9"/>
  <c r="F83" i="9"/>
  <c r="E83" i="9"/>
  <c r="B83" i="9"/>
  <c r="H82" i="9"/>
  <c r="G82" i="9"/>
  <c r="E82" i="9" s="1"/>
  <c r="B82" i="9" s="1"/>
  <c r="F82" i="9"/>
  <c r="H81" i="9"/>
  <c r="G81" i="9"/>
  <c r="E81" i="9" s="1"/>
  <c r="B81" i="9" s="1"/>
  <c r="F81" i="9"/>
  <c r="H80" i="9"/>
  <c r="G80" i="9"/>
  <c r="E80" i="9" s="1"/>
  <c r="B80" i="9" s="1"/>
  <c r="F80" i="9"/>
  <c r="H79" i="9"/>
  <c r="E79" i="9" s="1"/>
  <c r="B79" i="9" s="1"/>
  <c r="G79" i="9"/>
  <c r="F79" i="9"/>
  <c r="H78" i="9"/>
  <c r="G78" i="9"/>
  <c r="F78" i="9"/>
  <c r="E78" i="9"/>
  <c r="B78" i="9" s="1"/>
  <c r="H77" i="9"/>
  <c r="G77" i="9"/>
  <c r="E77" i="9" s="1"/>
  <c r="B77" i="9" s="1"/>
  <c r="F77" i="9"/>
  <c r="H76" i="9"/>
  <c r="G76" i="9"/>
  <c r="E76" i="9" s="1"/>
  <c r="B76" i="9" s="1"/>
  <c r="F76" i="9"/>
  <c r="H75" i="9"/>
  <c r="G75" i="9"/>
  <c r="F75" i="9"/>
  <c r="E75" i="9"/>
  <c r="B75" i="9"/>
  <c r="H74" i="9"/>
  <c r="G74" i="9"/>
  <c r="E74" i="9" s="1"/>
  <c r="B74" i="9" s="1"/>
  <c r="F74" i="9"/>
  <c r="H73" i="9"/>
  <c r="G73" i="9"/>
  <c r="E73" i="9" s="1"/>
  <c r="F73" i="9"/>
  <c r="B73" i="9" s="1"/>
  <c r="H72" i="9"/>
  <c r="G72" i="9"/>
  <c r="E72" i="9" s="1"/>
  <c r="B72" i="9" s="1"/>
  <c r="F72" i="9"/>
  <c r="H71" i="9"/>
  <c r="E71" i="9" s="1"/>
  <c r="G71" i="9"/>
  <c r="F71" i="9"/>
  <c r="H70" i="9"/>
  <c r="G70" i="9"/>
  <c r="F70" i="9"/>
  <c r="E70" i="9"/>
  <c r="B70" i="9" s="1"/>
  <c r="H69" i="9"/>
  <c r="G69" i="9"/>
  <c r="E69" i="9" s="1"/>
  <c r="B69" i="9" s="1"/>
  <c r="F69" i="9"/>
  <c r="H68" i="9"/>
  <c r="G68" i="9"/>
  <c r="E68" i="9" s="1"/>
  <c r="B68" i="9" s="1"/>
  <c r="F68" i="9"/>
  <c r="H67" i="9"/>
  <c r="G67" i="9"/>
  <c r="F67" i="9"/>
  <c r="E67" i="9"/>
  <c r="B67" i="9"/>
  <c r="H66" i="9"/>
  <c r="G66" i="9"/>
  <c r="E66" i="9" s="1"/>
  <c r="B66" i="9" s="1"/>
  <c r="F66" i="9"/>
  <c r="H65" i="9"/>
  <c r="G65" i="9"/>
  <c r="E65" i="9" s="1"/>
  <c r="F65" i="9"/>
  <c r="B65" i="9"/>
  <c r="H64" i="9"/>
  <c r="G64" i="9"/>
  <c r="E64" i="9" s="1"/>
  <c r="B64" i="9" s="1"/>
  <c r="F64" i="9"/>
  <c r="H63" i="9"/>
  <c r="G63" i="9"/>
  <c r="E63" i="9" s="1"/>
  <c r="B63" i="9" s="1"/>
  <c r="F63" i="9"/>
  <c r="H62" i="9"/>
  <c r="G62" i="9"/>
  <c r="F62" i="9"/>
  <c r="E62" i="9"/>
  <c r="B62" i="9" s="1"/>
  <c r="H61" i="9"/>
  <c r="G61" i="9"/>
  <c r="F61" i="9"/>
  <c r="H60" i="9"/>
  <c r="G60" i="9"/>
  <c r="F60" i="9"/>
  <c r="E60" i="9"/>
  <c r="B60" i="9" s="1"/>
  <c r="H59" i="9"/>
  <c r="G59" i="9"/>
  <c r="E59" i="9" s="1"/>
  <c r="F59" i="9"/>
  <c r="B59" i="9"/>
  <c r="H58" i="9"/>
  <c r="G58" i="9"/>
  <c r="E58" i="9" s="1"/>
  <c r="B58" i="9" s="1"/>
  <c r="F58" i="9"/>
  <c r="H57" i="9"/>
  <c r="G57" i="9"/>
  <c r="E57" i="9" s="1"/>
  <c r="B57" i="9" s="1"/>
  <c r="F57" i="9"/>
  <c r="H56" i="9"/>
  <c r="G56" i="9"/>
  <c r="E56" i="9" s="1"/>
  <c r="B56" i="9" s="1"/>
  <c r="F56" i="9"/>
  <c r="H55" i="9"/>
  <c r="G55" i="9"/>
  <c r="E55" i="9" s="1"/>
  <c r="F55" i="9"/>
  <c r="H54" i="9"/>
  <c r="G54" i="9"/>
  <c r="F54" i="9"/>
  <c r="E54" i="9"/>
  <c r="B54" i="9" s="1"/>
  <c r="H53" i="9"/>
  <c r="G53" i="9"/>
  <c r="E53" i="9" s="1"/>
  <c r="B53" i="9" s="1"/>
  <c r="F53" i="9"/>
  <c r="H52" i="9"/>
  <c r="G52" i="9"/>
  <c r="F52" i="9"/>
  <c r="E52" i="9"/>
  <c r="B52" i="9" s="1"/>
  <c r="H51" i="9"/>
  <c r="G51" i="9"/>
  <c r="E51" i="9" s="1"/>
  <c r="F51" i="9"/>
  <c r="B51" i="9"/>
  <c r="H50" i="9"/>
  <c r="G50" i="9"/>
  <c r="E50" i="9" s="1"/>
  <c r="B50" i="9" s="1"/>
  <c r="F50" i="9"/>
  <c r="H49" i="9"/>
  <c r="G49" i="9"/>
  <c r="F49" i="9"/>
  <c r="E49" i="9"/>
  <c r="B49" i="9"/>
  <c r="H48" i="9"/>
  <c r="G48" i="9"/>
  <c r="E48" i="9" s="1"/>
  <c r="B48" i="9" s="1"/>
  <c r="F48" i="9"/>
  <c r="H47" i="9"/>
  <c r="G47" i="9"/>
  <c r="F47" i="9"/>
  <c r="H46" i="9"/>
  <c r="G46" i="9"/>
  <c r="F46" i="9"/>
  <c r="E46" i="9"/>
  <c r="B46" i="9" s="1"/>
  <c r="H45" i="9"/>
  <c r="G45" i="9"/>
  <c r="F45" i="9"/>
  <c r="H44" i="9"/>
  <c r="G44" i="9"/>
  <c r="F44" i="9"/>
  <c r="H43" i="9"/>
  <c r="E43" i="9" s="1"/>
  <c r="B43" i="9" s="1"/>
  <c r="G43" i="9"/>
  <c r="F43" i="9"/>
  <c r="H42" i="9"/>
  <c r="G42" i="9"/>
  <c r="F42" i="9"/>
  <c r="H41" i="9"/>
  <c r="E41" i="9" s="1"/>
  <c r="B41" i="9" s="1"/>
  <c r="G41" i="9"/>
  <c r="F41" i="9"/>
  <c r="H40" i="9"/>
  <c r="E40" i="9" s="1"/>
  <c r="B40" i="9" s="1"/>
  <c r="G40" i="9"/>
  <c r="F40" i="9"/>
  <c r="H39" i="9"/>
  <c r="G39" i="9"/>
  <c r="F39" i="9"/>
  <c r="E39" i="9"/>
  <c r="B39" i="9" s="1"/>
  <c r="H38" i="9"/>
  <c r="E38" i="9" s="1"/>
  <c r="B38" i="9" s="1"/>
  <c r="G38" i="9"/>
  <c r="F38" i="9"/>
  <c r="H37" i="9"/>
  <c r="G37" i="9"/>
  <c r="E37" i="9" s="1"/>
  <c r="B37" i="9" s="1"/>
  <c r="F37" i="9"/>
  <c r="H36" i="9"/>
  <c r="G36" i="9"/>
  <c r="E36" i="9" s="1"/>
  <c r="B36" i="9" s="1"/>
  <c r="F36" i="9"/>
  <c r="H35" i="9"/>
  <c r="G35" i="9"/>
  <c r="F35" i="9"/>
  <c r="E35" i="9"/>
  <c r="B35" i="9"/>
  <c r="H34" i="9"/>
  <c r="G34" i="9"/>
  <c r="F34" i="9"/>
  <c r="H33" i="9"/>
  <c r="G33" i="9"/>
  <c r="F33" i="9"/>
  <c r="H32" i="9"/>
  <c r="G32" i="9"/>
  <c r="F32" i="9"/>
  <c r="H31" i="9"/>
  <c r="G31" i="9"/>
  <c r="F31" i="9"/>
  <c r="E31" i="9"/>
  <c r="B31" i="9" s="1"/>
  <c r="H30" i="9"/>
  <c r="G30" i="9"/>
  <c r="F30" i="9"/>
  <c r="H29" i="9"/>
  <c r="G29" i="9"/>
  <c r="E29" i="9" s="1"/>
  <c r="B29" i="9" s="1"/>
  <c r="F29" i="9"/>
  <c r="H28" i="9"/>
  <c r="G28" i="9"/>
  <c r="E28" i="9" s="1"/>
  <c r="B28" i="9" s="1"/>
  <c r="F28" i="9"/>
  <c r="H27" i="9"/>
  <c r="G27" i="9"/>
  <c r="F27" i="9"/>
  <c r="H26" i="9"/>
  <c r="G26" i="9"/>
  <c r="E26" i="9" s="1"/>
  <c r="B26" i="9" s="1"/>
  <c r="F26" i="9"/>
  <c r="H25" i="9"/>
  <c r="G25" i="9"/>
  <c r="F25" i="9"/>
  <c r="E25" i="9"/>
  <c r="B25" i="9" s="1"/>
  <c r="H24" i="9"/>
  <c r="E24" i="9" s="1"/>
  <c r="B24" i="9" s="1"/>
  <c r="G24" i="9"/>
  <c r="F24" i="9"/>
  <c r="H23" i="9"/>
  <c r="E23" i="9" s="1"/>
  <c r="B23" i="9" s="1"/>
  <c r="G23" i="9"/>
  <c r="F23" i="9"/>
  <c r="H22" i="9"/>
  <c r="G22" i="9"/>
  <c r="F22" i="9"/>
  <c r="E22" i="9"/>
  <c r="B22" i="9" s="1"/>
  <c r="F21" i="9"/>
  <c r="F4" i="9"/>
  <c r="O3" i="9"/>
  <c r="G275" i="9" s="1"/>
  <c r="E275" i="9" s="1"/>
  <c r="I3" i="9"/>
  <c r="H3" i="9"/>
  <c r="G3" i="9"/>
  <c r="D101" i="8"/>
  <c r="I36" i="3" s="1"/>
  <c r="D95" i="8"/>
  <c r="D90" i="8"/>
  <c r="D85" i="8"/>
  <c r="D80" i="8"/>
  <c r="D75" i="8"/>
  <c r="D70" i="8"/>
  <c r="D65" i="8"/>
  <c r="D60" i="8"/>
  <c r="D55" i="8"/>
  <c r="C1530" i="1" s="1"/>
  <c r="D50" i="8"/>
  <c r="D44" i="8"/>
  <c r="D36" i="8"/>
  <c r="D26" i="8"/>
  <c r="D24" i="8" s="1"/>
  <c r="C1499" i="1" s="1"/>
  <c r="D18" i="8"/>
  <c r="D8" i="8"/>
  <c r="D6" i="8" s="1"/>
  <c r="C1481" i="1" s="1"/>
  <c r="E44" i="7"/>
  <c r="E38" i="7" s="1"/>
  <c r="D44" i="7"/>
  <c r="E39" i="7"/>
  <c r="D39" i="7"/>
  <c r="D38" i="7" s="1"/>
  <c r="E30" i="7"/>
  <c r="D30" i="7"/>
  <c r="D22" i="7" s="1"/>
  <c r="H30" i="3" s="1"/>
  <c r="E23" i="7"/>
  <c r="E22" i="7" s="1"/>
  <c r="D23" i="7"/>
  <c r="E14" i="7"/>
  <c r="D14" i="7"/>
  <c r="E7" i="7"/>
  <c r="D7" i="7"/>
  <c r="D6" i="7" s="1"/>
  <c r="E6"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1388" i="1" s="1"/>
  <c r="D94" i="6"/>
  <c r="F93" i="6"/>
  <c r="F92" i="6"/>
  <c r="F91" i="6"/>
  <c r="F90" i="6"/>
  <c r="E90" i="6"/>
  <c r="D90"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E258" i="5"/>
  <c r="D1235" i="1" s="1"/>
  <c r="D258" i="5"/>
  <c r="F258" i="5" s="1"/>
  <c r="F257" i="5"/>
  <c r="F256" i="5"/>
  <c r="F255" i="5"/>
  <c r="F254" i="5"/>
  <c r="F253" i="5"/>
  <c r="F252" i="5"/>
  <c r="F251" i="5"/>
  <c r="E250" i="5"/>
  <c r="F250" i="5" s="1"/>
  <c r="D250" i="5"/>
  <c r="F249" i="5"/>
  <c r="F248" i="5"/>
  <c r="F247" i="5"/>
  <c r="E246" i="5"/>
  <c r="D246" i="5"/>
  <c r="F244" i="5"/>
  <c r="F243" i="5"/>
  <c r="E242" i="5"/>
  <c r="D242" i="5"/>
  <c r="F242" i="5" s="1"/>
  <c r="F241" i="5"/>
  <c r="F240" i="5"/>
  <c r="E239" i="5"/>
  <c r="D239" i="5"/>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F191" i="5"/>
  <c r="E191" i="5"/>
  <c r="D191" i="5"/>
  <c r="E190" i="5"/>
  <c r="H309" i="9" s="1"/>
  <c r="D190" i="5"/>
  <c r="F189" i="5"/>
  <c r="F188" i="5"/>
  <c r="F187" i="5"/>
  <c r="F186" i="5"/>
  <c r="F185" i="5"/>
  <c r="F184" i="5"/>
  <c r="F183" i="5"/>
  <c r="F182" i="5"/>
  <c r="F181" i="5"/>
  <c r="E180" i="5"/>
  <c r="E177" i="5" s="1"/>
  <c r="D1154" i="1" s="1"/>
  <c r="D180" i="5"/>
  <c r="D177" i="5" s="1"/>
  <c r="C1154" i="1" s="1"/>
  <c r="F179" i="5"/>
  <c r="F178" i="5"/>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E149" i="5"/>
  <c r="E146" i="5" s="1"/>
  <c r="D149" i="5"/>
  <c r="G290" i="9" s="1"/>
  <c r="F148" i="5"/>
  <c r="F147" i="5"/>
  <c r="F145" i="5"/>
  <c r="F144" i="5"/>
  <c r="F143" i="5"/>
  <c r="F142" i="5"/>
  <c r="E142" i="5"/>
  <c r="D142" i="5"/>
  <c r="F141" i="5"/>
  <c r="F140" i="5"/>
  <c r="F139" i="5"/>
  <c r="F138" i="5"/>
  <c r="F137" i="5"/>
  <c r="F136" i="5"/>
  <c r="F135" i="5"/>
  <c r="E135" i="5"/>
  <c r="E134" i="5" s="1"/>
  <c r="D135" i="5"/>
  <c r="F134" i="5"/>
  <c r="D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E87" i="5" s="1"/>
  <c r="D1065" i="1" s="1"/>
  <c r="G1065" i="1" s="1"/>
  <c r="D106" i="5"/>
  <c r="F105" i="5"/>
  <c r="F104" i="5"/>
  <c r="F103" i="5"/>
  <c r="F102" i="5"/>
  <c r="F101" i="5"/>
  <c r="F100" i="5"/>
  <c r="F99" i="5"/>
  <c r="F98" i="5"/>
  <c r="F97" i="5"/>
  <c r="F96" i="5"/>
  <c r="F95" i="5"/>
  <c r="F94" i="5"/>
  <c r="F93" i="5"/>
  <c r="F92" i="5"/>
  <c r="F91" i="5"/>
  <c r="F90" i="5"/>
  <c r="F89" i="5"/>
  <c r="E88" i="5"/>
  <c r="D88" i="5"/>
  <c r="G289" i="9" s="1"/>
  <c r="D87" i="5"/>
  <c r="F87" i="5" s="1"/>
  <c r="F86" i="5"/>
  <c r="F85" i="5"/>
  <c r="F84" i="5"/>
  <c r="F83" i="5"/>
  <c r="F82" i="5"/>
  <c r="F81" i="5"/>
  <c r="F80" i="5"/>
  <c r="F79" i="5"/>
  <c r="E79" i="5"/>
  <c r="D79" i="5"/>
  <c r="E78" i="5"/>
  <c r="D78" i="5"/>
  <c r="F77" i="5"/>
  <c r="F76" i="5"/>
  <c r="F75" i="5"/>
  <c r="F74" i="5"/>
  <c r="F73" i="5"/>
  <c r="F72" i="5"/>
  <c r="F71" i="5"/>
  <c r="E70" i="5"/>
  <c r="E69" i="5" s="1"/>
  <c r="D1047" i="1" s="1"/>
  <c r="D70" i="5"/>
  <c r="F67" i="5"/>
  <c r="F66" i="5"/>
  <c r="F65" i="5"/>
  <c r="F64" i="5"/>
  <c r="E63" i="5"/>
  <c r="D1041" i="1" s="1"/>
  <c r="D63" i="5"/>
  <c r="F62" i="5"/>
  <c r="F61" i="5"/>
  <c r="F60" i="5"/>
  <c r="F59" i="5"/>
  <c r="F58" i="5"/>
  <c r="F57" i="5"/>
  <c r="E56" i="5"/>
  <c r="D56" i="5"/>
  <c r="F56" i="5" s="1"/>
  <c r="F55" i="5"/>
  <c r="F54" i="5"/>
  <c r="F53" i="5"/>
  <c r="E52" i="5"/>
  <c r="D1030" i="1" s="1"/>
  <c r="D52" i="5"/>
  <c r="F52" i="5" s="1"/>
  <c r="F51" i="5"/>
  <c r="F50" i="5"/>
  <c r="F49" i="5"/>
  <c r="F48" i="5"/>
  <c r="F47" i="5"/>
  <c r="F46" i="5"/>
  <c r="E45" i="5"/>
  <c r="D1023" i="1" s="1"/>
  <c r="D45" i="5"/>
  <c r="F44" i="5"/>
  <c r="F43" i="5"/>
  <c r="F42" i="5"/>
  <c r="F41" i="5"/>
  <c r="E41" i="5"/>
  <c r="D41" i="5"/>
  <c r="F40" i="5"/>
  <c r="F39" i="5"/>
  <c r="F38" i="5"/>
  <c r="F37" i="5"/>
  <c r="F36" i="5"/>
  <c r="E35" i="5"/>
  <c r="D35" i="5"/>
  <c r="F34" i="5"/>
  <c r="F33" i="5"/>
  <c r="F32" i="5"/>
  <c r="F31" i="5"/>
  <c r="F30" i="5"/>
  <c r="E29" i="5"/>
  <c r="F29" i="5" s="1"/>
  <c r="D29" i="5"/>
  <c r="F28" i="5"/>
  <c r="F27" i="5"/>
  <c r="F26" i="5"/>
  <c r="F25" i="5"/>
  <c r="F24" i="5"/>
  <c r="F23" i="5"/>
  <c r="F22" i="5"/>
  <c r="F21" i="5"/>
  <c r="F20" i="5"/>
  <c r="E19" i="5"/>
  <c r="D19" i="5"/>
  <c r="F19" i="5" s="1"/>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44" i="4" s="1"/>
  <c r="F638" i="4"/>
  <c r="F637" i="4"/>
  <c r="F634" i="4"/>
  <c r="F633" i="4"/>
  <c r="E632" i="4"/>
  <c r="D632" i="4"/>
  <c r="F632" i="4" s="1"/>
  <c r="F631" i="4"/>
  <c r="F630" i="4"/>
  <c r="E629" i="4"/>
  <c r="D629" i="4"/>
  <c r="F629" i="4" s="1"/>
  <c r="F628" i="4"/>
  <c r="F627" i="4"/>
  <c r="F626" i="4"/>
  <c r="E626" i="4"/>
  <c r="D626" i="4"/>
  <c r="E625"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F602" i="4"/>
  <c r="F601" i="4"/>
  <c r="F600" i="4"/>
  <c r="E599" i="4"/>
  <c r="E593" i="4" s="1"/>
  <c r="D599" i="4"/>
  <c r="F599" i="4" s="1"/>
  <c r="F598" i="4"/>
  <c r="F597" i="4"/>
  <c r="F596" i="4"/>
  <c r="F595" i="4"/>
  <c r="E594" i="4"/>
  <c r="D594" i="4"/>
  <c r="F594" i="4" s="1"/>
  <c r="D593" i="4"/>
  <c r="F593" i="4" s="1"/>
  <c r="F592" i="4"/>
  <c r="F591" i="4"/>
  <c r="E590" i="4"/>
  <c r="D590" i="4"/>
  <c r="F590" i="4" s="1"/>
  <c r="F589" i="4"/>
  <c r="F588" i="4"/>
  <c r="F587" i="4"/>
  <c r="E587" i="4"/>
  <c r="D587" i="4"/>
  <c r="F586" i="4"/>
  <c r="E585" i="4"/>
  <c r="D585" i="4"/>
  <c r="F585" i="4" s="1"/>
  <c r="F584" i="4"/>
  <c r="F583" i="4"/>
  <c r="F582" i="4"/>
  <c r="F581" i="4"/>
  <c r="E581" i="4"/>
  <c r="D581" i="4"/>
  <c r="F579" i="4"/>
  <c r="F578" i="4"/>
  <c r="F577" i="4"/>
  <c r="E577" i="4"/>
  <c r="D577" i="4"/>
  <c r="F576" i="4"/>
  <c r="F575" i="4"/>
  <c r="E574" i="4"/>
  <c r="D574" i="4"/>
  <c r="F573" i="4"/>
  <c r="F572" i="4"/>
  <c r="E571" i="4"/>
  <c r="E567" i="4" s="1"/>
  <c r="D561" i="1" s="1"/>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1" i="4"/>
  <c r="F520" i="4"/>
  <c r="E519" i="4"/>
  <c r="D519" i="4"/>
  <c r="F519" i="4" s="1"/>
  <c r="F518" i="4"/>
  <c r="F517" i="4"/>
  <c r="F516" i="4"/>
  <c r="E516" i="4"/>
  <c r="E515" i="4" s="1"/>
  <c r="D509" i="1"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D485" i="4"/>
  <c r="F485" i="4" s="1"/>
  <c r="E484" i="4"/>
  <c r="D484" i="4"/>
  <c r="F484" i="4" s="1"/>
  <c r="F483" i="4"/>
  <c r="F482" i="4"/>
  <c r="E481" i="4"/>
  <c r="D481" i="4"/>
  <c r="F481" i="4" s="1"/>
  <c r="F480" i="4"/>
  <c r="F479" i="4"/>
  <c r="F478" i="4"/>
  <c r="E478" i="4"/>
  <c r="D478" i="4"/>
  <c r="F477" i="4"/>
  <c r="F476" i="4"/>
  <c r="F475" i="4"/>
  <c r="F474" i="4"/>
  <c r="E473" i="4"/>
  <c r="D473" i="4"/>
  <c r="F473" i="4" s="1"/>
  <c r="F471" i="4"/>
  <c r="F470" i="4"/>
  <c r="E469" i="4"/>
  <c r="D469" i="4"/>
  <c r="F469" i="4" s="1"/>
  <c r="F468" i="4"/>
  <c r="F467" i="4"/>
  <c r="F466" i="4"/>
  <c r="E466" i="4"/>
  <c r="D466" i="4"/>
  <c r="F465" i="4"/>
  <c r="F464" i="4"/>
  <c r="F463" i="4"/>
  <c r="E463" i="4"/>
  <c r="D463" i="4"/>
  <c r="F462" i="4"/>
  <c r="F461" i="4"/>
  <c r="E460" i="4"/>
  <c r="E459" i="4" s="1"/>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E421" i="4" s="1"/>
  <c r="D430" i="4"/>
  <c r="F429" i="4"/>
  <c r="F428" i="4"/>
  <c r="E427" i="4"/>
  <c r="D427" i="4"/>
  <c r="F427" i="4" s="1"/>
  <c r="F426" i="4"/>
  <c r="F425" i="4"/>
  <c r="F424" i="4"/>
  <c r="F423" i="4"/>
  <c r="F422" i="4"/>
  <c r="E422" i="4"/>
  <c r="D422" i="4"/>
  <c r="E418" i="4"/>
  <c r="D413" i="1" s="1"/>
  <c r="G413" i="1" s="1"/>
  <c r="D418" i="4"/>
  <c r="F417" i="4"/>
  <c r="E417" i="4"/>
  <c r="D417" i="4"/>
  <c r="E416" i="4"/>
  <c r="D416" i="4"/>
  <c r="D643" i="4" s="1"/>
  <c r="C637" i="1" s="1"/>
  <c r="F411" i="4"/>
  <c r="F410" i="4"/>
  <c r="F409" i="4"/>
  <c r="F406" i="4"/>
  <c r="F405" i="4"/>
  <c r="F404" i="4"/>
  <c r="F403" i="4"/>
  <c r="E402" i="4"/>
  <c r="D402" i="4"/>
  <c r="F402" i="4" s="1"/>
  <c r="F401" i="4"/>
  <c r="E400" i="4"/>
  <c r="D400" i="4"/>
  <c r="F400" i="4" s="1"/>
  <c r="F399" i="4"/>
  <c r="F398" i="4"/>
  <c r="F397" i="4"/>
  <c r="E397" i="4"/>
  <c r="D397" i="4"/>
  <c r="D396" i="4" s="1"/>
  <c r="F396" i="4" s="1"/>
  <c r="E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3" i="1" s="1"/>
  <c r="D378" i="4"/>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E351" i="4" s="1"/>
  <c r="D346" i="1" s="1"/>
  <c r="D356" i="4"/>
  <c r="F355" i="4"/>
  <c r="F354" i="4"/>
  <c r="F353" i="4"/>
  <c r="F352" i="4"/>
  <c r="E352" i="4"/>
  <c r="D352" i="4"/>
  <c r="F351" i="4"/>
  <c r="D351" i="4"/>
  <c r="F349" i="4"/>
  <c r="E348" i="4"/>
  <c r="D348" i="4"/>
  <c r="F348" i="4" s="1"/>
  <c r="F347" i="4"/>
  <c r="F346" i="4"/>
  <c r="F345" i="4"/>
  <c r="E345" i="4"/>
  <c r="E344" i="4" s="1"/>
  <c r="D345" i="4"/>
  <c r="D344" i="4"/>
  <c r="F344"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F317" i="4" s="1"/>
  <c r="D317" i="4"/>
  <c r="F316" i="4"/>
  <c r="F315" i="4"/>
  <c r="F314" i="4"/>
  <c r="F313" i="4"/>
  <c r="E312" i="4"/>
  <c r="D312" i="4"/>
  <c r="D311" i="4"/>
  <c r="D298" i="4" s="1"/>
  <c r="F310" i="4"/>
  <c r="F309" i="4"/>
  <c r="F308" i="4"/>
  <c r="F307" i="4"/>
  <c r="F306" i="4"/>
  <c r="F305" i="4"/>
  <c r="E304" i="4"/>
  <c r="E299" i="4" s="1"/>
  <c r="D304" i="4"/>
  <c r="F304" i="4" s="1"/>
  <c r="F303" i="4"/>
  <c r="F302" i="4"/>
  <c r="F301" i="4"/>
  <c r="F300" i="4"/>
  <c r="E300" i="4"/>
  <c r="D300" i="4"/>
  <c r="F299" i="4"/>
  <c r="D299"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69" i="1" s="1"/>
  <c r="D273" i="4"/>
  <c r="F272" i="4"/>
  <c r="F271" i="4"/>
  <c r="F270" i="4"/>
  <c r="F269" i="4"/>
  <c r="F268" i="4"/>
  <c r="E268" i="4"/>
  <c r="D268" i="4"/>
  <c r="F267" i="4"/>
  <c r="F266" i="4"/>
  <c r="F265" i="4"/>
  <c r="E264" i="4"/>
  <c r="D264" i="4"/>
  <c r="F264" i="4" s="1"/>
  <c r="D263" i="4"/>
  <c r="F262" i="4"/>
  <c r="F261" i="4"/>
  <c r="F260" i="4"/>
  <c r="E259" i="4"/>
  <c r="D259" i="4"/>
  <c r="F259" i="4" s="1"/>
  <c r="F258" i="4"/>
  <c r="F257" i="4"/>
  <c r="F256" i="4"/>
  <c r="F255" i="4"/>
  <c r="F254" i="4"/>
  <c r="E253" i="4"/>
  <c r="E252" i="4" s="1"/>
  <c r="D253" i="4"/>
  <c r="F253" i="4" s="1"/>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F225" i="4"/>
  <c r="E225" i="4"/>
  <c r="D225" i="4"/>
  <c r="F223" i="4"/>
  <c r="F222" i="4"/>
  <c r="F221" i="4"/>
  <c r="F220" i="4"/>
  <c r="F219" i="4"/>
  <c r="E219" i="4"/>
  <c r="D219" i="4"/>
  <c r="F218" i="4"/>
  <c r="F217" i="4"/>
  <c r="E216" i="4"/>
  <c r="E215" i="4" s="1"/>
  <c r="D216" i="4"/>
  <c r="F214" i="4"/>
  <c r="F213" i="4"/>
  <c r="F212" i="4"/>
  <c r="F211" i="4"/>
  <c r="E210" i="4"/>
  <c r="E196" i="4" s="1"/>
  <c r="D210" i="4"/>
  <c r="F209" i="4"/>
  <c r="F208" i="4"/>
  <c r="F207" i="4"/>
  <c r="F206" i="4"/>
  <c r="F205" i="4"/>
  <c r="F204" i="4"/>
  <c r="F203" i="4"/>
  <c r="E202" i="4"/>
  <c r="D202" i="4"/>
  <c r="F201" i="4"/>
  <c r="F200" i="4"/>
  <c r="F199" i="4"/>
  <c r="F198" i="4"/>
  <c r="F197" i="4"/>
  <c r="E197" i="4"/>
  <c r="D197" i="4"/>
  <c r="F195" i="4"/>
  <c r="F194" i="4"/>
  <c r="F193" i="4"/>
  <c r="F192" i="4"/>
  <c r="F191" i="4"/>
  <c r="F190" i="4"/>
  <c r="F189" i="4"/>
  <c r="E188" i="4"/>
  <c r="D184" i="1" s="1"/>
  <c r="H184" i="1" s="1"/>
  <c r="D188" i="4"/>
  <c r="F187" i="4"/>
  <c r="F186" i="4"/>
  <c r="F185" i="4"/>
  <c r="F184" i="4"/>
  <c r="F183" i="4"/>
  <c r="F182" i="4"/>
  <c r="F181" i="4"/>
  <c r="F180" i="4"/>
  <c r="F179" i="4"/>
  <c r="F178" i="4"/>
  <c r="E177" i="4"/>
  <c r="D173" i="1" s="1"/>
  <c r="G173" i="1" s="1"/>
  <c r="D177" i="4"/>
  <c r="F176" i="4"/>
  <c r="F175" i="4"/>
  <c r="F174" i="4"/>
  <c r="F173" i="4"/>
  <c r="F172" i="4"/>
  <c r="F171" i="4"/>
  <c r="F170" i="4"/>
  <c r="E169" i="4"/>
  <c r="D165" i="1" s="1"/>
  <c r="D169" i="4"/>
  <c r="F168" i="4"/>
  <c r="F167" i="4"/>
  <c r="F166" i="4"/>
  <c r="F165" i="4"/>
  <c r="E164" i="4"/>
  <c r="F164" i="4" s="1"/>
  <c r="D164" i="4"/>
  <c r="F162" i="4"/>
  <c r="F161" i="4"/>
  <c r="F160" i="4"/>
  <c r="E159" i="4"/>
  <c r="D159" i="4"/>
  <c r="F159" i="4" s="1"/>
  <c r="F158" i="4"/>
  <c r="F157" i="4"/>
  <c r="F156" i="4"/>
  <c r="F155" i="4"/>
  <c r="F154" i="4"/>
  <c r="E153" i="4"/>
  <c r="E152" i="4" s="1"/>
  <c r="D148" i="1" s="1"/>
  <c r="D153" i="4"/>
  <c r="F150" i="4"/>
  <c r="F149" i="4"/>
  <c r="F148" i="4"/>
  <c r="F147" i="4"/>
  <c r="F146" i="4"/>
  <c r="F145" i="4"/>
  <c r="F144" i="4"/>
  <c r="F143" i="4"/>
  <c r="F142" i="4"/>
  <c r="F141" i="4"/>
  <c r="F140" i="4"/>
  <c r="E140" i="4"/>
  <c r="E139" i="4" s="1"/>
  <c r="F139" i="4" s="1"/>
  <c r="D140" i="4"/>
  <c r="D139" i="4"/>
  <c r="F138" i="4"/>
  <c r="F137" i="4"/>
  <c r="F136" i="4"/>
  <c r="F135" i="4"/>
  <c r="E134" i="4"/>
  <c r="D134" i="4"/>
  <c r="E133" i="4"/>
  <c r="D129" i="1" s="1"/>
  <c r="F132" i="4"/>
  <c r="F131" i="4"/>
  <c r="F130" i="4"/>
  <c r="F129" i="4"/>
  <c r="F128" i="4"/>
  <c r="E128" i="4"/>
  <c r="D128" i="4"/>
  <c r="F127" i="4"/>
  <c r="F126" i="4"/>
  <c r="E125" i="4"/>
  <c r="D125" i="4"/>
  <c r="D124" i="4"/>
  <c r="F123" i="4"/>
  <c r="F122" i="4"/>
  <c r="F121" i="4"/>
  <c r="E120" i="4"/>
  <c r="D120" i="4"/>
  <c r="F120" i="4" s="1"/>
  <c r="F119" i="4"/>
  <c r="F118" i="4"/>
  <c r="F117" i="4"/>
  <c r="F116" i="4"/>
  <c r="F115" i="4"/>
  <c r="F114" i="4"/>
  <c r="F113" i="4"/>
  <c r="E112" i="4"/>
  <c r="F112" i="4" s="1"/>
  <c r="D112" i="4"/>
  <c r="F111" i="4"/>
  <c r="F110" i="4"/>
  <c r="F109" i="4"/>
  <c r="F108" i="4"/>
  <c r="F107" i="4"/>
  <c r="E107" i="4"/>
  <c r="D107" i="4"/>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F83" i="4" s="1"/>
  <c r="D83" i="4"/>
  <c r="D82" i="4"/>
  <c r="F81" i="4"/>
  <c r="F80" i="4"/>
  <c r="F79" i="4"/>
  <c r="F78" i="4"/>
  <c r="E77" i="4"/>
  <c r="D77" i="4"/>
  <c r="F77" i="4" s="1"/>
  <c r="F76" i="4"/>
  <c r="F75" i="4"/>
  <c r="E74" i="4"/>
  <c r="D74" i="4"/>
  <c r="F73" i="4"/>
  <c r="F72" i="4"/>
  <c r="F71" i="4"/>
  <c r="E71" i="4"/>
  <c r="D71" i="4"/>
  <c r="F70" i="4"/>
  <c r="F69" i="4"/>
  <c r="E68" i="4"/>
  <c r="F68" i="4" s="1"/>
  <c r="D68" i="4"/>
  <c r="F67" i="4"/>
  <c r="F66" i="4"/>
  <c r="F65" i="4"/>
  <c r="E65" i="4"/>
  <c r="D65" i="4"/>
  <c r="F64" i="4"/>
  <c r="F63" i="4"/>
  <c r="E62" i="4"/>
  <c r="D62" i="4"/>
  <c r="F62" i="4" s="1"/>
  <c r="F61" i="4"/>
  <c r="F60" i="4"/>
  <c r="F59" i="4"/>
  <c r="E59" i="4"/>
  <c r="D59" i="4"/>
  <c r="F58" i="4"/>
  <c r="F57" i="4"/>
  <c r="F56" i="4"/>
  <c r="F55" i="4"/>
  <c r="E54" i="4"/>
  <c r="D54" i="4"/>
  <c r="F54" i="4" s="1"/>
  <c r="F53" i="4"/>
  <c r="F52" i="4"/>
  <c r="E51" i="4"/>
  <c r="D51" i="4"/>
  <c r="F51" i="4" s="1"/>
  <c r="D50" i="4"/>
  <c r="F49" i="4"/>
  <c r="F48" i="4"/>
  <c r="F47" i="4"/>
  <c r="F46" i="4"/>
  <c r="F45" i="4"/>
  <c r="E45" i="4"/>
  <c r="D45" i="4"/>
  <c r="F44" i="4"/>
  <c r="E44" i="4"/>
  <c r="D44" i="4"/>
  <c r="F43" i="4"/>
  <c r="F42" i="4"/>
  <c r="F41" i="4"/>
  <c r="E40" i="4"/>
  <c r="D40" i="4"/>
  <c r="F40" i="4" s="1"/>
  <c r="F39" i="4"/>
  <c r="F38" i="4"/>
  <c r="F37"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E7" i="4"/>
  <c r="G36" i="3"/>
  <c r="B36" i="3"/>
  <c r="G35" i="3"/>
  <c r="B35" i="3"/>
  <c r="G34" i="3"/>
  <c r="B34" i="3"/>
  <c r="I33" i="3"/>
  <c r="G33" i="3"/>
  <c r="B33" i="3"/>
  <c r="I32" i="3"/>
  <c r="H32" i="3"/>
  <c r="G32" i="3"/>
  <c r="B32" i="3"/>
  <c r="I31" i="3"/>
  <c r="H31" i="3"/>
  <c r="G31" i="3"/>
  <c r="B31" i="3"/>
  <c r="I30" i="3"/>
  <c r="G30" i="3"/>
  <c r="B30" i="3"/>
  <c r="G29" i="3"/>
  <c r="B29"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H1579" i="1"/>
  <c r="C1579" i="1"/>
  <c r="G1579" i="1" s="1"/>
  <c r="C1578" i="1"/>
  <c r="H1577" i="1"/>
  <c r="C1577" i="1"/>
  <c r="G1577" i="1" s="1"/>
  <c r="C1576" i="1"/>
  <c r="G1576" i="1" s="1"/>
  <c r="G1575" i="1"/>
  <c r="C1575" i="1"/>
  <c r="H1575" i="1" s="1"/>
  <c r="C1574" i="1"/>
  <c r="H1574" i="1" s="1"/>
  <c r="H1573" i="1"/>
  <c r="C1573" i="1"/>
  <c r="G1573" i="1" s="1"/>
  <c r="H1572" i="1"/>
  <c r="G1572" i="1"/>
  <c r="C1572" i="1"/>
  <c r="H1571" i="1"/>
  <c r="G1571" i="1"/>
  <c r="C1571" i="1"/>
  <c r="C1570" i="1"/>
  <c r="H1569" i="1"/>
  <c r="C1569" i="1"/>
  <c r="G1569" i="1" s="1"/>
  <c r="H1568" i="1"/>
  <c r="G1568" i="1"/>
  <c r="C1568" i="1"/>
  <c r="G1567" i="1"/>
  <c r="C1567" i="1"/>
  <c r="H1567" i="1" s="1"/>
  <c r="C1566" i="1"/>
  <c r="H1566" i="1" s="1"/>
  <c r="H1565" i="1"/>
  <c r="C1565" i="1"/>
  <c r="G1565" i="1" s="1"/>
  <c r="H1564" i="1"/>
  <c r="G1564" i="1"/>
  <c r="C1564" i="1"/>
  <c r="H1563" i="1"/>
  <c r="G1563" i="1"/>
  <c r="C1563" i="1"/>
  <c r="C1562" i="1"/>
  <c r="H1561" i="1"/>
  <c r="C1561" i="1"/>
  <c r="G1561" i="1" s="1"/>
  <c r="H1560" i="1"/>
  <c r="G1560" i="1"/>
  <c r="C1560" i="1"/>
  <c r="G1559" i="1"/>
  <c r="C1559" i="1"/>
  <c r="H1559" i="1" s="1"/>
  <c r="C1558" i="1"/>
  <c r="H1558" i="1" s="1"/>
  <c r="H1557" i="1"/>
  <c r="C1557" i="1"/>
  <c r="G1557" i="1" s="1"/>
  <c r="H1556" i="1"/>
  <c r="G1556" i="1"/>
  <c r="C1556" i="1"/>
  <c r="H1555" i="1"/>
  <c r="G1555" i="1"/>
  <c r="C1555" i="1"/>
  <c r="C1554" i="1"/>
  <c r="H1553" i="1"/>
  <c r="C1553" i="1"/>
  <c r="G1553" i="1" s="1"/>
  <c r="H1552" i="1"/>
  <c r="G1552" i="1"/>
  <c r="C1552" i="1"/>
  <c r="G1551" i="1"/>
  <c r="C1551" i="1"/>
  <c r="H1551" i="1" s="1"/>
  <c r="C1550" i="1"/>
  <c r="H1550" i="1" s="1"/>
  <c r="H1549" i="1"/>
  <c r="C1549" i="1"/>
  <c r="G1549" i="1" s="1"/>
  <c r="H1548" i="1"/>
  <c r="G1548" i="1"/>
  <c r="C1548" i="1"/>
  <c r="H1547" i="1"/>
  <c r="G1547" i="1"/>
  <c r="C1547" i="1"/>
  <c r="C1546" i="1"/>
  <c r="H1545" i="1"/>
  <c r="C1545" i="1"/>
  <c r="G1545" i="1" s="1"/>
  <c r="H1544" i="1"/>
  <c r="G1544" i="1"/>
  <c r="C1544" i="1"/>
  <c r="G1543" i="1"/>
  <c r="C1543" i="1"/>
  <c r="H1543" i="1" s="1"/>
  <c r="C1542" i="1"/>
  <c r="H1542" i="1" s="1"/>
  <c r="H1541" i="1"/>
  <c r="C1541" i="1"/>
  <c r="G1541" i="1" s="1"/>
  <c r="H1540" i="1"/>
  <c r="G1540" i="1"/>
  <c r="C1540" i="1"/>
  <c r="H1539" i="1"/>
  <c r="G1539" i="1"/>
  <c r="C1539" i="1"/>
  <c r="C1538" i="1"/>
  <c r="H1537" i="1"/>
  <c r="C1537" i="1"/>
  <c r="G1537" i="1" s="1"/>
  <c r="H1536" i="1"/>
  <c r="G1536" i="1"/>
  <c r="C1536" i="1"/>
  <c r="G1535" i="1"/>
  <c r="C1535" i="1"/>
  <c r="H1535" i="1" s="1"/>
  <c r="C1534" i="1"/>
  <c r="H1534" i="1" s="1"/>
  <c r="C1533" i="1"/>
  <c r="G1533" i="1" s="1"/>
  <c r="C1532" i="1"/>
  <c r="H1532" i="1" s="1"/>
  <c r="H1531" i="1"/>
  <c r="C1531" i="1"/>
  <c r="G1531" i="1" s="1"/>
  <c r="H1529" i="1"/>
  <c r="C1529" i="1"/>
  <c r="G1529" i="1" s="1"/>
  <c r="H1528" i="1"/>
  <c r="G1528" i="1"/>
  <c r="C1528" i="1"/>
  <c r="G1527" i="1"/>
  <c r="C1527" i="1"/>
  <c r="H1527" i="1" s="1"/>
  <c r="C1526" i="1"/>
  <c r="H1526" i="1" s="1"/>
  <c r="H1525" i="1"/>
  <c r="C1525" i="1"/>
  <c r="G1525" i="1" s="1"/>
  <c r="H1523" i="1"/>
  <c r="G1523" i="1"/>
  <c r="C1523" i="1"/>
  <c r="C1522" i="1"/>
  <c r="H1521" i="1"/>
  <c r="C1521" i="1"/>
  <c r="G1521" i="1" s="1"/>
  <c r="H1520" i="1"/>
  <c r="G1520" i="1"/>
  <c r="C1520" i="1"/>
  <c r="G1519" i="1"/>
  <c r="C1519" i="1"/>
  <c r="H1519" i="1" s="1"/>
  <c r="H1516" i="1"/>
  <c r="G1516" i="1"/>
  <c r="C1516" i="1"/>
  <c r="H1515" i="1"/>
  <c r="G1515" i="1"/>
  <c r="C1515" i="1"/>
  <c r="C1514" i="1"/>
  <c r="H1513" i="1"/>
  <c r="C1513" i="1"/>
  <c r="G1513" i="1" s="1"/>
  <c r="H1512" i="1"/>
  <c r="G1512" i="1"/>
  <c r="C1512" i="1"/>
  <c r="G1511" i="1"/>
  <c r="C1511" i="1"/>
  <c r="H1511" i="1" s="1"/>
  <c r="C1510" i="1"/>
  <c r="H1510" i="1" s="1"/>
  <c r="C1509" i="1"/>
  <c r="G1509" i="1" s="1"/>
  <c r="H1508" i="1"/>
  <c r="G1508" i="1"/>
  <c r="C1508" i="1"/>
  <c r="H1507" i="1"/>
  <c r="G1507" i="1"/>
  <c r="C1507" i="1"/>
  <c r="C1506" i="1"/>
  <c r="C1505" i="1"/>
  <c r="G1505" i="1" s="1"/>
  <c r="H1504" i="1"/>
  <c r="C1504" i="1"/>
  <c r="G1504" i="1" s="1"/>
  <c r="C1503" i="1"/>
  <c r="H1503" i="1" s="1"/>
  <c r="C1502" i="1"/>
  <c r="H1502" i="1" s="1"/>
  <c r="H1500" i="1"/>
  <c r="G1500" i="1"/>
  <c r="C1500" i="1"/>
  <c r="C1498" i="1"/>
  <c r="H1497" i="1"/>
  <c r="C1497" i="1"/>
  <c r="G1497" i="1" s="1"/>
  <c r="H1496" i="1"/>
  <c r="G1496" i="1"/>
  <c r="C1496" i="1"/>
  <c r="G1495" i="1"/>
  <c r="C1495" i="1"/>
  <c r="H1495" i="1" s="1"/>
  <c r="C1494" i="1"/>
  <c r="H1494" i="1" s="1"/>
  <c r="H1493" i="1"/>
  <c r="C1493" i="1"/>
  <c r="G1493" i="1" s="1"/>
  <c r="C1492" i="1"/>
  <c r="H1492" i="1" s="1"/>
  <c r="C1491" i="1"/>
  <c r="G1491" i="1" s="1"/>
  <c r="C1490" i="1"/>
  <c r="H1489" i="1"/>
  <c r="C1489" i="1"/>
  <c r="G1489" i="1" s="1"/>
  <c r="H1488" i="1"/>
  <c r="G1488" i="1"/>
  <c r="C1488" i="1"/>
  <c r="G1487" i="1"/>
  <c r="C1487" i="1"/>
  <c r="H1487" i="1" s="1"/>
  <c r="C1486" i="1"/>
  <c r="H1486" i="1" s="1"/>
  <c r="C1485" i="1"/>
  <c r="G1485" i="1" s="1"/>
  <c r="H1484" i="1"/>
  <c r="G1484" i="1"/>
  <c r="C1484" i="1"/>
  <c r="C1482" i="1"/>
  <c r="G1480" i="1"/>
  <c r="C1480" i="1"/>
  <c r="H1480" i="1" s="1"/>
  <c r="H1479" i="1"/>
  <c r="D1479" i="1"/>
  <c r="C1479" i="1"/>
  <c r="J1479" i="1" s="1"/>
  <c r="G1478" i="1"/>
  <c r="D1478" i="1"/>
  <c r="J1478" i="1" s="1"/>
  <c r="C1478" i="1"/>
  <c r="D1477" i="1"/>
  <c r="C1477" i="1"/>
  <c r="J1476" i="1"/>
  <c r="H1476" i="1"/>
  <c r="G1476" i="1"/>
  <c r="I1476" i="1" s="1"/>
  <c r="D1476" i="1"/>
  <c r="C1476" i="1"/>
  <c r="G1475" i="1"/>
  <c r="D1475" i="1"/>
  <c r="H1475" i="1" s="1"/>
  <c r="C1475" i="1"/>
  <c r="D1474" i="1"/>
  <c r="C1474" i="1"/>
  <c r="J1473" i="1"/>
  <c r="H1473" i="1"/>
  <c r="G1473" i="1"/>
  <c r="I1473" i="1" s="1"/>
  <c r="D1473" i="1"/>
  <c r="C1473" i="1"/>
  <c r="H1472" i="1"/>
  <c r="D1472" i="1"/>
  <c r="C1472" i="1"/>
  <c r="J1472" i="1" s="1"/>
  <c r="G1471" i="1"/>
  <c r="D1471" i="1"/>
  <c r="J1471" i="1" s="1"/>
  <c r="C1471" i="1"/>
  <c r="H1470" i="1"/>
  <c r="G1470" i="1"/>
  <c r="D1470" i="1"/>
  <c r="C1470" i="1"/>
  <c r="G1469" i="1"/>
  <c r="D1469" i="1"/>
  <c r="H1469" i="1" s="1"/>
  <c r="C1469" i="1"/>
  <c r="D1468" i="1"/>
  <c r="C1468" i="1"/>
  <c r="J1467" i="1"/>
  <c r="H1467" i="1"/>
  <c r="G1467" i="1"/>
  <c r="I1467" i="1" s="1"/>
  <c r="D1467" i="1"/>
  <c r="C1467" i="1"/>
  <c r="H1466" i="1"/>
  <c r="D1466" i="1"/>
  <c r="C1466" i="1"/>
  <c r="J1466" i="1" s="1"/>
  <c r="G1465" i="1"/>
  <c r="D1465" i="1"/>
  <c r="J1465" i="1" s="1"/>
  <c r="C1465" i="1"/>
  <c r="D1464" i="1"/>
  <c r="C1464" i="1"/>
  <c r="J1463" i="1"/>
  <c r="H1463" i="1"/>
  <c r="G1463" i="1"/>
  <c r="I1463" i="1" s="1"/>
  <c r="D1463" i="1"/>
  <c r="C1463" i="1"/>
  <c r="H1462" i="1"/>
  <c r="D1462" i="1"/>
  <c r="C1462" i="1"/>
  <c r="J1462" i="1" s="1"/>
  <c r="D1461" i="1"/>
  <c r="C1461" i="1"/>
  <c r="J1460" i="1"/>
  <c r="H1460" i="1"/>
  <c r="G1460" i="1"/>
  <c r="D1460" i="1"/>
  <c r="C1460" i="1"/>
  <c r="H1459" i="1"/>
  <c r="D1459" i="1"/>
  <c r="C1459" i="1"/>
  <c r="J1459" i="1" s="1"/>
  <c r="G1458" i="1"/>
  <c r="D1458" i="1"/>
  <c r="J1458" i="1" s="1"/>
  <c r="C1458" i="1"/>
  <c r="D1457" i="1"/>
  <c r="C1457" i="1"/>
  <c r="J1456" i="1"/>
  <c r="H1456" i="1"/>
  <c r="D1456" i="1"/>
  <c r="G1456" i="1" s="1"/>
  <c r="I1456" i="1" s="1"/>
  <c r="C1456" i="1"/>
  <c r="H1455" i="1"/>
  <c r="D1455" i="1"/>
  <c r="C1455" i="1"/>
  <c r="J1455" i="1" s="1"/>
  <c r="C1454" i="1"/>
  <c r="D1453" i="1"/>
  <c r="C1453" i="1"/>
  <c r="G1452" i="1"/>
  <c r="D1452" i="1"/>
  <c r="C1452" i="1"/>
  <c r="D1451" i="1"/>
  <c r="C1451" i="1"/>
  <c r="J1450" i="1"/>
  <c r="H1450" i="1"/>
  <c r="G1450" i="1"/>
  <c r="I1450" i="1" s="1"/>
  <c r="D1450" i="1"/>
  <c r="C1450" i="1"/>
  <c r="H1449" i="1"/>
  <c r="D1449" i="1"/>
  <c r="C1449" i="1"/>
  <c r="J1449" i="1" s="1"/>
  <c r="G1448" i="1"/>
  <c r="D1448" i="1"/>
  <c r="C1448" i="1"/>
  <c r="D1447" i="1"/>
  <c r="C1447" i="1"/>
  <c r="J1446" i="1"/>
  <c r="H1446" i="1"/>
  <c r="G1446" i="1"/>
  <c r="I1446" i="1" s="1"/>
  <c r="D1446" i="1"/>
  <c r="C1446" i="1"/>
  <c r="H1445" i="1"/>
  <c r="G1445" i="1"/>
  <c r="D1445" i="1"/>
  <c r="C1445" i="1"/>
  <c r="J1445" i="1" s="1"/>
  <c r="D1444" i="1"/>
  <c r="C1444" i="1"/>
  <c r="H1443" i="1"/>
  <c r="I1443" i="1" s="1"/>
  <c r="G1443" i="1"/>
  <c r="D1443" i="1"/>
  <c r="C1443" i="1"/>
  <c r="J1443" i="1" s="1"/>
  <c r="J1442" i="1"/>
  <c r="D1442" i="1"/>
  <c r="G1442" i="1" s="1"/>
  <c r="C1442" i="1"/>
  <c r="H1442" i="1" s="1"/>
  <c r="I1442" i="1" s="1"/>
  <c r="H1441" i="1"/>
  <c r="G1441" i="1"/>
  <c r="D1441" i="1"/>
  <c r="C1441" i="1"/>
  <c r="J1441" i="1" s="1"/>
  <c r="D1440" i="1"/>
  <c r="C1440" i="1"/>
  <c r="H1439" i="1"/>
  <c r="I1439" i="1" s="1"/>
  <c r="G1439" i="1"/>
  <c r="D1439" i="1"/>
  <c r="C1439" i="1"/>
  <c r="J1439" i="1" s="1"/>
  <c r="H1438" i="1"/>
  <c r="G1438" i="1"/>
  <c r="D1438" i="1"/>
  <c r="C1438" i="1"/>
  <c r="H1437" i="1"/>
  <c r="G1437" i="1"/>
  <c r="D1437" i="1"/>
  <c r="C1437"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D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D1390" i="1"/>
  <c r="G1390" i="1" s="1"/>
  <c r="C1390" i="1"/>
  <c r="D1389" i="1"/>
  <c r="C1389" i="1"/>
  <c r="C1388" i="1"/>
  <c r="H1387" i="1"/>
  <c r="G1387" i="1"/>
  <c r="D1387" i="1"/>
  <c r="C1387" i="1"/>
  <c r="H1386" i="1"/>
  <c r="G1386" i="1"/>
  <c r="D1386" i="1"/>
  <c r="C1386" i="1"/>
  <c r="H1385" i="1"/>
  <c r="G1385" i="1"/>
  <c r="D1385" i="1"/>
  <c r="C1385" i="1"/>
  <c r="H1384" i="1"/>
  <c r="G1384" i="1"/>
  <c r="D1384" i="1"/>
  <c r="C1384" i="1"/>
  <c r="D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D1273" i="1"/>
  <c r="H1273" i="1" s="1"/>
  <c r="C1273" i="1"/>
  <c r="H1272" i="1"/>
  <c r="G1272" i="1"/>
  <c r="D1272" i="1"/>
  <c r="C1272" i="1"/>
  <c r="G1271" i="1"/>
  <c r="D1271" i="1"/>
  <c r="H1271" i="1" s="1"/>
  <c r="C1271" i="1"/>
  <c r="H1270" i="1"/>
  <c r="G1270" i="1"/>
  <c r="D1270" i="1"/>
  <c r="C1270" i="1"/>
  <c r="H1269" i="1"/>
  <c r="G1269" i="1"/>
  <c r="D1269" i="1"/>
  <c r="C1269" i="1"/>
  <c r="H1268" i="1"/>
  <c r="G1268" i="1"/>
  <c r="D1268" i="1"/>
  <c r="C1268" i="1"/>
  <c r="H1267" i="1"/>
  <c r="G1267" i="1"/>
  <c r="D1267" i="1"/>
  <c r="C1267" i="1"/>
  <c r="D1266" i="1"/>
  <c r="H1266" i="1" s="1"/>
  <c r="C1266" i="1"/>
  <c r="H1265" i="1"/>
  <c r="G1265" i="1"/>
  <c r="D1265" i="1"/>
  <c r="C1265" i="1"/>
  <c r="H1264" i="1"/>
  <c r="D1264" i="1"/>
  <c r="C1264" i="1"/>
  <c r="G1263" i="1"/>
  <c r="D1263" i="1"/>
  <c r="H1263" i="1" s="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D1245" i="1"/>
  <c r="H1245" i="1" s="1"/>
  <c r="C1245" i="1"/>
  <c r="G1244" i="1"/>
  <c r="D1244" i="1"/>
  <c r="H1244" i="1" s="1"/>
  <c r="C1244" i="1"/>
  <c r="G1243" i="1"/>
  <c r="D1243" i="1"/>
  <c r="H1243" i="1" s="1"/>
  <c r="C1243" i="1"/>
  <c r="H1242" i="1"/>
  <c r="D1242" i="1"/>
  <c r="G1242" i="1" s="1"/>
  <c r="C1242" i="1"/>
  <c r="D1241" i="1"/>
  <c r="C1241" i="1"/>
  <c r="H1241" i="1" s="1"/>
  <c r="D1240" i="1"/>
  <c r="H1240" i="1" s="1"/>
  <c r="C1240" i="1"/>
  <c r="H1239" i="1"/>
  <c r="G1239" i="1"/>
  <c r="D1239" i="1"/>
  <c r="C1239" i="1"/>
  <c r="H1238" i="1"/>
  <c r="G1238" i="1"/>
  <c r="D1238" i="1"/>
  <c r="C1238" i="1"/>
  <c r="D1237" i="1"/>
  <c r="G1237" i="1" s="1"/>
  <c r="C1237" i="1"/>
  <c r="D1236" i="1"/>
  <c r="G1236" i="1" s="1"/>
  <c r="C1236" i="1"/>
  <c r="C1235" i="1"/>
  <c r="H1234" i="1"/>
  <c r="G1234" i="1"/>
  <c r="D1234" i="1"/>
  <c r="C1234" i="1"/>
  <c r="H1233" i="1"/>
  <c r="D1233" i="1"/>
  <c r="G1233" i="1" s="1"/>
  <c r="C1233" i="1"/>
  <c r="D1232" i="1"/>
  <c r="C1232" i="1"/>
  <c r="H1232" i="1" s="1"/>
  <c r="G1231" i="1"/>
  <c r="D1231" i="1"/>
  <c r="H1231" i="1" s="1"/>
  <c r="C1231" i="1"/>
  <c r="D1230" i="1"/>
  <c r="H1230" i="1" s="1"/>
  <c r="C1230" i="1"/>
  <c r="D1229" i="1"/>
  <c r="H1229" i="1" s="1"/>
  <c r="C1229" i="1"/>
  <c r="D1228" i="1"/>
  <c r="G1228" i="1" s="1"/>
  <c r="C1228" i="1"/>
  <c r="C1227" i="1"/>
  <c r="G1226" i="1"/>
  <c r="D1226" i="1"/>
  <c r="H1226" i="1" s="1"/>
  <c r="C1226" i="1"/>
  <c r="G1225" i="1"/>
  <c r="D1225" i="1"/>
  <c r="H1225" i="1" s="1"/>
  <c r="C1225" i="1"/>
  <c r="D1224" i="1"/>
  <c r="H1224" i="1" s="1"/>
  <c r="C1224" i="1"/>
  <c r="C1223" i="1"/>
  <c r="H1221" i="1"/>
  <c r="G1221" i="1"/>
  <c r="D1221" i="1"/>
  <c r="C1221" i="1"/>
  <c r="H1220" i="1"/>
  <c r="G1220" i="1"/>
  <c r="D1220" i="1"/>
  <c r="C1220" i="1"/>
  <c r="H1219" i="1"/>
  <c r="G1219" i="1"/>
  <c r="D1219" i="1"/>
  <c r="C1219" i="1"/>
  <c r="H1218" i="1"/>
  <c r="G1218" i="1"/>
  <c r="D1218" i="1"/>
  <c r="C1218" i="1"/>
  <c r="D1217" i="1"/>
  <c r="C1217" i="1"/>
  <c r="H1217" i="1" s="1"/>
  <c r="D1216" i="1"/>
  <c r="C1216" i="1"/>
  <c r="H1216" i="1" s="1"/>
  <c r="D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D1165" i="1"/>
  <c r="C1165" i="1"/>
  <c r="H1165" i="1" s="1"/>
  <c r="H1164" i="1"/>
  <c r="G1164" i="1"/>
  <c r="D1164" i="1"/>
  <c r="C1164" i="1"/>
  <c r="H1163" i="1"/>
  <c r="G1163" i="1"/>
  <c r="D1163" i="1"/>
  <c r="C1163" i="1"/>
  <c r="H1162" i="1"/>
  <c r="G1162" i="1"/>
  <c r="D1162" i="1"/>
  <c r="C1162" i="1"/>
  <c r="H1161" i="1"/>
  <c r="G1161" i="1"/>
  <c r="D1161" i="1"/>
  <c r="C1161" i="1"/>
  <c r="D1160" i="1"/>
  <c r="H1160" i="1" s="1"/>
  <c r="C1160" i="1"/>
  <c r="H1159" i="1"/>
  <c r="G1159" i="1"/>
  <c r="D1159" i="1"/>
  <c r="C1159" i="1"/>
  <c r="H1158" i="1"/>
  <c r="G1158" i="1"/>
  <c r="D1158" i="1"/>
  <c r="C1158" i="1"/>
  <c r="D1157" i="1"/>
  <c r="H1157" i="1" s="1"/>
  <c r="C1157" i="1"/>
  <c r="D1156" i="1"/>
  <c r="H1156" i="1" s="1"/>
  <c r="C1156" i="1"/>
  <c r="D1155" i="1"/>
  <c r="G1155" i="1" s="1"/>
  <c r="C1155" i="1"/>
  <c r="H1155" i="1" s="1"/>
  <c r="H1151" i="1"/>
  <c r="G1151" i="1"/>
  <c r="D1151" i="1"/>
  <c r="C1151" i="1"/>
  <c r="D1150" i="1"/>
  <c r="G1150" i="1" s="1"/>
  <c r="C1150" i="1"/>
  <c r="G1149" i="1"/>
  <c r="D1149" i="1"/>
  <c r="H1149" i="1" s="1"/>
  <c r="C1149" i="1"/>
  <c r="D1148" i="1"/>
  <c r="H1148" i="1" s="1"/>
  <c r="C1148" i="1"/>
  <c r="H1147" i="1"/>
  <c r="G1147" i="1"/>
  <c r="D1147" i="1"/>
  <c r="C1147" i="1"/>
  <c r="H1146" i="1"/>
  <c r="G1146" i="1"/>
  <c r="D1146" i="1"/>
  <c r="C1146" i="1"/>
  <c r="H1145" i="1"/>
  <c r="G1145" i="1"/>
  <c r="D1145" i="1"/>
  <c r="C1145" i="1"/>
  <c r="G1144" i="1"/>
  <c r="D1144" i="1"/>
  <c r="H1144" i="1" s="1"/>
  <c r="C1144" i="1"/>
  <c r="H1143" i="1"/>
  <c r="G1143" i="1"/>
  <c r="D1143" i="1"/>
  <c r="C1143" i="1"/>
  <c r="H1142" i="1"/>
  <c r="G1142" i="1"/>
  <c r="D1142" i="1"/>
  <c r="C1142" i="1"/>
  <c r="G1141" i="1"/>
  <c r="D1141" i="1"/>
  <c r="H1141" i="1" s="1"/>
  <c r="C1141" i="1"/>
  <c r="H1140" i="1"/>
  <c r="G1140" i="1"/>
  <c r="D1140" i="1"/>
  <c r="C1140" i="1"/>
  <c r="G1139" i="1"/>
  <c r="D1139" i="1"/>
  <c r="H1139" i="1" s="1"/>
  <c r="C1139" i="1"/>
  <c r="D1138" i="1"/>
  <c r="C1138" i="1"/>
  <c r="D1137" i="1"/>
  <c r="H1137" i="1" s="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C1065" i="1"/>
  <c r="G1064" i="1"/>
  <c r="D1064" i="1"/>
  <c r="H1064" i="1" s="1"/>
  <c r="C1064" i="1"/>
  <c r="H1063" i="1"/>
  <c r="G1063" i="1"/>
  <c r="D1063" i="1"/>
  <c r="C1063" i="1"/>
  <c r="D1062" i="1"/>
  <c r="G1062" i="1" s="1"/>
  <c r="C1062" i="1"/>
  <c r="D1061" i="1"/>
  <c r="H1061" i="1" s="1"/>
  <c r="C1061" i="1"/>
  <c r="H1060" i="1"/>
  <c r="G1060" i="1"/>
  <c r="D1060" i="1"/>
  <c r="C1060" i="1"/>
  <c r="H1059" i="1"/>
  <c r="G1059" i="1"/>
  <c r="D1059" i="1"/>
  <c r="C1059" i="1"/>
  <c r="H1058" i="1"/>
  <c r="G1058" i="1"/>
  <c r="D1058" i="1"/>
  <c r="C1058" i="1"/>
  <c r="H1057" i="1"/>
  <c r="G1057" i="1"/>
  <c r="D1057" i="1"/>
  <c r="C1057" i="1"/>
  <c r="D1056" i="1"/>
  <c r="G1056" i="1" s="1"/>
  <c r="C1056" i="1"/>
  <c r="H1055" i="1"/>
  <c r="G1055" i="1"/>
  <c r="D1055" i="1"/>
  <c r="C1055" i="1"/>
  <c r="D1054" i="1"/>
  <c r="G1054" i="1" s="1"/>
  <c r="C1054" i="1"/>
  <c r="H1053" i="1"/>
  <c r="D1053" i="1"/>
  <c r="G1053" i="1" s="1"/>
  <c r="C1053" i="1"/>
  <c r="H1052" i="1"/>
  <c r="G1052" i="1"/>
  <c r="D1052" i="1"/>
  <c r="C1052" i="1"/>
  <c r="H1051" i="1"/>
  <c r="G1051" i="1"/>
  <c r="D1051" i="1"/>
  <c r="C1051" i="1"/>
  <c r="D1050" i="1"/>
  <c r="G1050" i="1" s="1"/>
  <c r="C1050" i="1"/>
  <c r="H1049" i="1"/>
  <c r="G1049" i="1"/>
  <c r="D1049" i="1"/>
  <c r="C1049" i="1"/>
  <c r="D1048" i="1"/>
  <c r="G1048" i="1" s="1"/>
  <c r="C1048" i="1"/>
  <c r="D1045" i="1"/>
  <c r="G1045" i="1" s="1"/>
  <c r="C1045" i="1"/>
  <c r="H1044" i="1"/>
  <c r="G1044" i="1"/>
  <c r="D1044" i="1"/>
  <c r="C1044" i="1"/>
  <c r="H1043" i="1"/>
  <c r="G1043" i="1"/>
  <c r="D1043" i="1"/>
  <c r="C1043" i="1"/>
  <c r="H1042" i="1"/>
  <c r="G1042" i="1"/>
  <c r="D1042" i="1"/>
  <c r="C1042"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D1033" i="1"/>
  <c r="C1033" i="1"/>
  <c r="D1032" i="1"/>
  <c r="C1032" i="1"/>
  <c r="H1032" i="1" s="1"/>
  <c r="H1031" i="1"/>
  <c r="G1031" i="1"/>
  <c r="D1031" i="1"/>
  <c r="C1031" i="1"/>
  <c r="C1030" i="1"/>
  <c r="H1029" i="1"/>
  <c r="G1029" i="1"/>
  <c r="D1029" i="1"/>
  <c r="C1029" i="1"/>
  <c r="H1028" i="1"/>
  <c r="D1028" i="1"/>
  <c r="G1028" i="1" s="1"/>
  <c r="C1028" i="1"/>
  <c r="H1027" i="1"/>
  <c r="G1027" i="1"/>
  <c r="D1027" i="1"/>
  <c r="C1027" i="1"/>
  <c r="H1026" i="1"/>
  <c r="G1026" i="1"/>
  <c r="D1026" i="1"/>
  <c r="C1026" i="1"/>
  <c r="H1025" i="1"/>
  <c r="D1025" i="1"/>
  <c r="C1025" i="1"/>
  <c r="H1024" i="1"/>
  <c r="G1024" i="1"/>
  <c r="D1024" i="1"/>
  <c r="C1024"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D1015" i="1"/>
  <c r="G1015" i="1" s="1"/>
  <c r="C1015" i="1"/>
  <c r="D1014" i="1"/>
  <c r="C1014" i="1"/>
  <c r="D1013" i="1"/>
  <c r="C1013" i="1"/>
  <c r="D1012" i="1"/>
  <c r="G1012" i="1" s="1"/>
  <c r="C1012" i="1"/>
  <c r="H1011" i="1"/>
  <c r="G1011" i="1"/>
  <c r="D1011" i="1"/>
  <c r="C1011" i="1"/>
  <c r="H1010" i="1"/>
  <c r="G1010" i="1"/>
  <c r="D1010" i="1"/>
  <c r="C1010" i="1"/>
  <c r="H1009" i="1"/>
  <c r="G1009" i="1"/>
  <c r="D1009" i="1"/>
  <c r="C1009" i="1"/>
  <c r="D1008" i="1"/>
  <c r="C1008" i="1"/>
  <c r="D1007" i="1"/>
  <c r="C1007" i="1"/>
  <c r="D1006" i="1"/>
  <c r="C1006" i="1"/>
  <c r="H1006" i="1" s="1"/>
  <c r="H1005" i="1"/>
  <c r="G1005" i="1"/>
  <c r="D1005" i="1"/>
  <c r="C1005" i="1"/>
  <c r="H1004" i="1"/>
  <c r="G1004" i="1"/>
  <c r="D1004" i="1"/>
  <c r="C1004" i="1"/>
  <c r="H1003" i="1"/>
  <c r="G1003" i="1"/>
  <c r="D1003" i="1"/>
  <c r="C1003" i="1"/>
  <c r="D1002" i="1"/>
  <c r="C1002" i="1"/>
  <c r="D1001" i="1"/>
  <c r="H1001" i="1" s="1"/>
  <c r="C1001" i="1"/>
  <c r="D1000" i="1"/>
  <c r="C1000" i="1"/>
  <c r="D999" i="1"/>
  <c r="C999" i="1"/>
  <c r="D998" i="1"/>
  <c r="C998" i="1"/>
  <c r="D997" i="1"/>
  <c r="C997" i="1"/>
  <c r="D996" i="1"/>
  <c r="C996" i="1"/>
  <c r="H996" i="1" s="1"/>
  <c r="D995" i="1"/>
  <c r="C995" i="1"/>
  <c r="D994" i="1"/>
  <c r="H994" i="1" s="1"/>
  <c r="C994" i="1"/>
  <c r="D993" i="1"/>
  <c r="H993" i="1" s="1"/>
  <c r="C993" i="1"/>
  <c r="H992" i="1"/>
  <c r="G992" i="1"/>
  <c r="D992" i="1"/>
  <c r="C992" i="1"/>
  <c r="C991" i="1"/>
  <c r="D989" i="1"/>
  <c r="C989" i="1"/>
  <c r="H989" i="1" s="1"/>
  <c r="G988" i="1"/>
  <c r="D988" i="1"/>
  <c r="C988" i="1"/>
  <c r="H988" i="1" s="1"/>
  <c r="H987" i="1"/>
  <c r="G987" i="1"/>
  <c r="D987" i="1"/>
  <c r="C987"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D719" i="1"/>
  <c r="H719" i="1" s="1"/>
  <c r="C719" i="1"/>
  <c r="D718" i="1"/>
  <c r="H718" i="1" s="1"/>
  <c r="C718" i="1"/>
  <c r="H717" i="1"/>
  <c r="G717" i="1"/>
  <c r="D717" i="1"/>
  <c r="C717" i="1"/>
  <c r="H716" i="1"/>
  <c r="G716" i="1"/>
  <c r="D716" i="1"/>
  <c r="C716" i="1"/>
  <c r="H715" i="1"/>
  <c r="G715" i="1"/>
  <c r="D715" i="1"/>
  <c r="C715" i="1"/>
  <c r="H714" i="1"/>
  <c r="G714" i="1"/>
  <c r="D714" i="1"/>
  <c r="C714" i="1"/>
  <c r="G713" i="1"/>
  <c r="D713" i="1"/>
  <c r="H713" i="1" s="1"/>
  <c r="C713" i="1"/>
  <c r="H712" i="1"/>
  <c r="G712" i="1"/>
  <c r="D712" i="1"/>
  <c r="C712" i="1"/>
  <c r="D711" i="1"/>
  <c r="H711" i="1" s="1"/>
  <c r="C711" i="1"/>
  <c r="H710" i="1"/>
  <c r="D710" i="1"/>
  <c r="G710" i="1" s="1"/>
  <c r="C710" i="1"/>
  <c r="H709" i="1"/>
  <c r="D709" i="1"/>
  <c r="G709" i="1" s="1"/>
  <c r="C709" i="1"/>
  <c r="H708" i="1"/>
  <c r="G708" i="1"/>
  <c r="D708" i="1"/>
  <c r="C708" i="1"/>
  <c r="H707" i="1"/>
  <c r="G707" i="1"/>
  <c r="D707" i="1"/>
  <c r="C707" i="1"/>
  <c r="H706" i="1"/>
  <c r="G706" i="1"/>
  <c r="D706" i="1"/>
  <c r="C706" i="1"/>
  <c r="H705" i="1"/>
  <c r="G705" i="1"/>
  <c r="D705" i="1"/>
  <c r="C705" i="1"/>
  <c r="H704" i="1"/>
  <c r="G704" i="1"/>
  <c r="D704" i="1"/>
  <c r="C704" i="1"/>
  <c r="H703" i="1"/>
  <c r="D703" i="1"/>
  <c r="G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D690" i="1"/>
  <c r="G690" i="1" s="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D669" i="1"/>
  <c r="G669" i="1" s="1"/>
  <c r="C669" i="1"/>
  <c r="H668" i="1"/>
  <c r="D668" i="1"/>
  <c r="G668" i="1" s="1"/>
  <c r="C668" i="1"/>
  <c r="H667" i="1"/>
  <c r="G667" i="1"/>
  <c r="D667" i="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G647" i="1"/>
  <c r="D647" i="1"/>
  <c r="C647" i="1"/>
  <c r="H646" i="1"/>
  <c r="G646" i="1"/>
  <c r="D646" i="1"/>
  <c r="C646" i="1"/>
  <c r="H645" i="1"/>
  <c r="D645" i="1"/>
  <c r="G645" i="1" s="1"/>
  <c r="C645" i="1"/>
  <c r="G644" i="1"/>
  <c r="D644" i="1"/>
  <c r="H644" i="1" s="1"/>
  <c r="C644" i="1"/>
  <c r="G643" i="1"/>
  <c r="D643" i="1"/>
  <c r="H643" i="1" s="1"/>
  <c r="C643" i="1"/>
  <c r="H642" i="1"/>
  <c r="D642" i="1"/>
  <c r="G642" i="1" s="1"/>
  <c r="C642" i="1"/>
  <c r="D641" i="1"/>
  <c r="H641" i="1" s="1"/>
  <c r="C641" i="1"/>
  <c r="C638" i="1"/>
  <c r="G632" i="1"/>
  <c r="D632" i="1"/>
  <c r="H632" i="1" s="1"/>
  <c r="C632" i="1"/>
  <c r="D631" i="1"/>
  <c r="C631" i="1"/>
  <c r="H631" i="1" s="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D433" i="1"/>
  <c r="G433" i="1" s="1"/>
  <c r="C433" i="1"/>
  <c r="H432" i="1"/>
  <c r="G432" i="1"/>
  <c r="D432" i="1"/>
  <c r="C432" i="1"/>
  <c r="H431" i="1"/>
  <c r="D431" i="1"/>
  <c r="G431" i="1" s="1"/>
  <c r="C431" i="1"/>
  <c r="H430" i="1"/>
  <c r="G430" i="1"/>
  <c r="D430" i="1"/>
  <c r="C430" i="1"/>
  <c r="H429" i="1"/>
  <c r="D429" i="1"/>
  <c r="G429" i="1" s="1"/>
  <c r="C429" i="1"/>
  <c r="H428" i="1"/>
  <c r="G428" i="1"/>
  <c r="D428" i="1"/>
  <c r="C428" i="1"/>
  <c r="H427" i="1"/>
  <c r="D427" i="1"/>
  <c r="G427" i="1" s="1"/>
  <c r="C427" i="1"/>
  <c r="H426" i="1"/>
  <c r="G426" i="1"/>
  <c r="D426" i="1"/>
  <c r="C426" i="1"/>
  <c r="H425" i="1"/>
  <c r="D425" i="1"/>
  <c r="G425" i="1" s="1"/>
  <c r="C425" i="1"/>
  <c r="H424" i="1"/>
  <c r="G424" i="1"/>
  <c r="D424" i="1"/>
  <c r="C424" i="1"/>
  <c r="D423" i="1"/>
  <c r="C423" i="1"/>
  <c r="H423" i="1" s="1"/>
  <c r="H422" i="1"/>
  <c r="G422" i="1"/>
  <c r="D422" i="1"/>
  <c r="C422" i="1"/>
  <c r="D421" i="1"/>
  <c r="C421" i="1"/>
  <c r="H421" i="1" s="1"/>
  <c r="H420" i="1"/>
  <c r="G420" i="1"/>
  <c r="D420" i="1"/>
  <c r="C420" i="1"/>
  <c r="D419" i="1"/>
  <c r="C419" i="1"/>
  <c r="H419" i="1" s="1"/>
  <c r="H418" i="1"/>
  <c r="G418" i="1"/>
  <c r="D418" i="1"/>
  <c r="C418" i="1"/>
  <c r="D417" i="1"/>
  <c r="C417" i="1"/>
  <c r="H417" i="1" s="1"/>
  <c r="H416" i="1"/>
  <c r="G416" i="1"/>
  <c r="D416" i="1"/>
  <c r="C416" i="1"/>
  <c r="D415" i="1"/>
  <c r="C413" i="1"/>
  <c r="D412" i="1"/>
  <c r="G412" i="1" s="1"/>
  <c r="C412" i="1"/>
  <c r="D411" i="1"/>
  <c r="G411" i="1" s="1"/>
  <c r="C411" i="1"/>
  <c r="D406" i="1"/>
  <c r="H406" i="1" s="1"/>
  <c r="C406" i="1"/>
  <c r="H405" i="1"/>
  <c r="D405" i="1"/>
  <c r="G405" i="1" s="1"/>
  <c r="C405" i="1"/>
  <c r="D404" i="1"/>
  <c r="H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D374" i="1"/>
  <c r="G374" i="1" s="1"/>
  <c r="C374" i="1"/>
  <c r="C373" i="1"/>
  <c r="H372" i="1"/>
  <c r="G372" i="1"/>
  <c r="D372" i="1"/>
  <c r="C372" i="1"/>
  <c r="H371" i="1"/>
  <c r="G371" i="1"/>
  <c r="D371" i="1"/>
  <c r="C371" i="1"/>
  <c r="H370" i="1"/>
  <c r="G370" i="1"/>
  <c r="D370" i="1"/>
  <c r="C370" i="1"/>
  <c r="H369" i="1"/>
  <c r="D369" i="1"/>
  <c r="G369" i="1" s="1"/>
  <c r="C369" i="1"/>
  <c r="H368" i="1"/>
  <c r="D368" i="1"/>
  <c r="G368" i="1" s="1"/>
  <c r="C368" i="1"/>
  <c r="D367" i="1"/>
  <c r="G367" i="1" s="1"/>
  <c r="C367" i="1"/>
  <c r="D366" i="1"/>
  <c r="G366" i="1" s="1"/>
  <c r="C366" i="1"/>
  <c r="H365" i="1"/>
  <c r="D365" i="1"/>
  <c r="G365" i="1" s="1"/>
  <c r="C365" i="1"/>
  <c r="D364" i="1"/>
  <c r="G364" i="1" s="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D354" i="1"/>
  <c r="C354" i="1"/>
  <c r="H354" i="1" s="1"/>
  <c r="H353" i="1"/>
  <c r="G353" i="1"/>
  <c r="D353" i="1"/>
  <c r="C353" i="1"/>
  <c r="H352" i="1"/>
  <c r="G352" i="1"/>
  <c r="D352" i="1"/>
  <c r="C352" i="1"/>
  <c r="C351" i="1"/>
  <c r="H350" i="1"/>
  <c r="G350" i="1"/>
  <c r="D350" i="1"/>
  <c r="C350" i="1"/>
  <c r="H349" i="1"/>
  <c r="G349" i="1"/>
  <c r="D349" i="1"/>
  <c r="C349" i="1"/>
  <c r="H348" i="1"/>
  <c r="G348" i="1"/>
  <c r="D348" i="1"/>
  <c r="C348" i="1"/>
  <c r="H347" i="1"/>
  <c r="G347" i="1"/>
  <c r="D347" i="1"/>
  <c r="C347"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D316" i="1"/>
  <c r="G316" i="1" s="1"/>
  <c r="C316" i="1"/>
  <c r="H315" i="1"/>
  <c r="G315" i="1"/>
  <c r="D315" i="1"/>
  <c r="C315" i="1"/>
  <c r="H314" i="1"/>
  <c r="G314" i="1"/>
  <c r="D314" i="1"/>
  <c r="C314" i="1"/>
  <c r="H313" i="1"/>
  <c r="G313" i="1"/>
  <c r="D313" i="1"/>
  <c r="C313" i="1"/>
  <c r="H312" i="1"/>
  <c r="D312" i="1"/>
  <c r="G312" i="1" s="1"/>
  <c r="C312" i="1"/>
  <c r="H311" i="1"/>
  <c r="G311" i="1"/>
  <c r="D311" i="1"/>
  <c r="C311" i="1"/>
  <c r="H310" i="1"/>
  <c r="G310" i="1"/>
  <c r="D310" i="1"/>
  <c r="C310" i="1"/>
  <c r="H309" i="1"/>
  <c r="G309" i="1"/>
  <c r="D309" i="1"/>
  <c r="C309" i="1"/>
  <c r="H308" i="1"/>
  <c r="G308" i="1"/>
  <c r="D308" i="1"/>
  <c r="C308" i="1"/>
  <c r="D307" i="1"/>
  <c r="H307" i="1" s="1"/>
  <c r="C307"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C293" i="1"/>
  <c r="D292" i="1"/>
  <c r="H292" i="1" s="1"/>
  <c r="C292" i="1"/>
  <c r="G291" i="1"/>
  <c r="D291" i="1"/>
  <c r="H291" i="1" s="1"/>
  <c r="C291" i="1"/>
  <c r="H290" i="1"/>
  <c r="D290" i="1"/>
  <c r="G290" i="1" s="1"/>
  <c r="C290" i="1"/>
  <c r="H289" i="1"/>
  <c r="D289" i="1"/>
  <c r="G289" i="1" s="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G274" i="1"/>
  <c r="D274" i="1"/>
  <c r="H274" i="1" s="1"/>
  <c r="C274" i="1"/>
  <c r="H273" i="1"/>
  <c r="G273" i="1"/>
  <c r="D273" i="1"/>
  <c r="C273" i="1"/>
  <c r="H272" i="1"/>
  <c r="G272" i="1"/>
  <c r="D272" i="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D209" i="1"/>
  <c r="G209" i="1" s="1"/>
  <c r="C209" i="1"/>
  <c r="H208" i="1"/>
  <c r="G208" i="1"/>
  <c r="D208" i="1"/>
  <c r="C208" i="1"/>
  <c r="H207" i="1"/>
  <c r="D207" i="1"/>
  <c r="G207" i="1" s="1"/>
  <c r="C207"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D190" i="1"/>
  <c r="H190" i="1" s="1"/>
  <c r="C190" i="1"/>
  <c r="G189" i="1"/>
  <c r="D189" i="1"/>
  <c r="H189" i="1" s="1"/>
  <c r="C189" i="1"/>
  <c r="D188" i="1"/>
  <c r="H188" i="1" s="1"/>
  <c r="C188" i="1"/>
  <c r="D187" i="1"/>
  <c r="G187" i="1" s="1"/>
  <c r="C187" i="1"/>
  <c r="D186" i="1"/>
  <c r="H186" i="1" s="1"/>
  <c r="C186" i="1"/>
  <c r="D185" i="1"/>
  <c r="G185" i="1" s="1"/>
  <c r="C185" i="1"/>
  <c r="C184" i="1"/>
  <c r="G183" i="1"/>
  <c r="D183" i="1"/>
  <c r="H183" i="1" s="1"/>
  <c r="C183" i="1"/>
  <c r="D182" i="1"/>
  <c r="H182" i="1" s="1"/>
  <c r="C182" i="1"/>
  <c r="D181" i="1"/>
  <c r="G181" i="1" s="1"/>
  <c r="C181" i="1"/>
  <c r="D180" i="1"/>
  <c r="H180" i="1" s="1"/>
  <c r="C180" i="1"/>
  <c r="H179" i="1"/>
  <c r="D179" i="1"/>
  <c r="G179" i="1" s="1"/>
  <c r="C179" i="1"/>
  <c r="H178" i="1"/>
  <c r="D178" i="1"/>
  <c r="G178" i="1" s="1"/>
  <c r="C178" i="1"/>
  <c r="H177" i="1"/>
  <c r="D177" i="1"/>
  <c r="G177" i="1" s="1"/>
  <c r="C177" i="1"/>
  <c r="H176" i="1"/>
  <c r="D176" i="1"/>
  <c r="G176" i="1" s="1"/>
  <c r="C176" i="1"/>
  <c r="H175" i="1"/>
  <c r="D175" i="1"/>
  <c r="G175" i="1" s="1"/>
  <c r="C175" i="1"/>
  <c r="H174" i="1"/>
  <c r="D174" i="1"/>
  <c r="G174" i="1" s="1"/>
  <c r="C174" i="1"/>
  <c r="C173" i="1"/>
  <c r="H172" i="1"/>
  <c r="D172" i="1"/>
  <c r="G172" i="1" s="1"/>
  <c r="C172" i="1"/>
  <c r="D171" i="1"/>
  <c r="H171" i="1" s="1"/>
  <c r="C171" i="1"/>
  <c r="D170" i="1"/>
  <c r="H170" i="1" s="1"/>
  <c r="C170" i="1"/>
  <c r="D169" i="1"/>
  <c r="H169" i="1" s="1"/>
  <c r="C169" i="1"/>
  <c r="D168" i="1"/>
  <c r="H168" i="1" s="1"/>
  <c r="C168" i="1"/>
  <c r="D167" i="1"/>
  <c r="H167" i="1" s="1"/>
  <c r="C167" i="1"/>
  <c r="H166" i="1"/>
  <c r="D166" i="1"/>
  <c r="G166" i="1" s="1"/>
  <c r="C166" i="1"/>
  <c r="C165" i="1"/>
  <c r="H164" i="1"/>
  <c r="D164" i="1"/>
  <c r="G164" i="1" s="1"/>
  <c r="C164" i="1"/>
  <c r="H163" i="1"/>
  <c r="D163" i="1"/>
  <c r="G163" i="1" s="1"/>
  <c r="C163" i="1"/>
  <c r="D162" i="1"/>
  <c r="H162" i="1" s="1"/>
  <c r="C162" i="1"/>
  <c r="G161" i="1"/>
  <c r="D161" i="1"/>
  <c r="H161" i="1" s="1"/>
  <c r="C161" i="1"/>
  <c r="D160" i="1"/>
  <c r="G160" i="1" s="1"/>
  <c r="C160"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C149" i="1"/>
  <c r="D146" i="1"/>
  <c r="H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5" i="1" s="1"/>
  <c r="C135" i="1"/>
  <c r="D134" i="1"/>
  <c r="H134" i="1" s="1"/>
  <c r="C134" i="1"/>
  <c r="H133" i="1"/>
  <c r="G133" i="1"/>
  <c r="D133" i="1"/>
  <c r="C133" i="1"/>
  <c r="D132" i="1"/>
  <c r="H132" i="1" s="1"/>
  <c r="C132" i="1"/>
  <c r="D131" i="1"/>
  <c r="H131" i="1" s="1"/>
  <c r="C131" i="1"/>
  <c r="D130" i="1"/>
  <c r="G130" i="1" s="1"/>
  <c r="C130" i="1"/>
  <c r="H128" i="1"/>
  <c r="G128" i="1"/>
  <c r="D128" i="1"/>
  <c r="C128" i="1"/>
  <c r="H127" i="1"/>
  <c r="G127" i="1"/>
  <c r="D127" i="1"/>
  <c r="C127" i="1"/>
  <c r="D126" i="1"/>
  <c r="H126" i="1" s="1"/>
  <c r="C126" i="1"/>
  <c r="D125" i="1"/>
  <c r="H125" i="1" s="1"/>
  <c r="C125" i="1"/>
  <c r="D124" i="1"/>
  <c r="G124" i="1" s="1"/>
  <c r="C124" i="1"/>
  <c r="H123" i="1"/>
  <c r="G123" i="1"/>
  <c r="D123" i="1"/>
  <c r="C123" i="1"/>
  <c r="D122" i="1"/>
  <c r="H122" i="1" s="1"/>
  <c r="C122"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D77" i="1"/>
  <c r="G77" i="1" s="1"/>
  <c r="C77" i="1"/>
  <c r="H76" i="1"/>
  <c r="G76" i="1"/>
  <c r="D76" i="1"/>
  <c r="C76" i="1"/>
  <c r="H75" i="1"/>
  <c r="G75" i="1"/>
  <c r="D75" i="1"/>
  <c r="C75" i="1"/>
  <c r="H74" i="1"/>
  <c r="G74" i="1"/>
  <c r="D74" i="1"/>
  <c r="C74" i="1"/>
  <c r="H73" i="1"/>
  <c r="D73" i="1"/>
  <c r="G73" i="1" s="1"/>
  <c r="C73" i="1"/>
  <c r="H72" i="1"/>
  <c r="G72" i="1"/>
  <c r="D72" i="1"/>
  <c r="C72" i="1"/>
  <c r="D71" i="1"/>
  <c r="G71" i="1" s="1"/>
  <c r="C71" i="1"/>
  <c r="D70" i="1"/>
  <c r="G70" i="1" s="1"/>
  <c r="C70" i="1"/>
  <c r="H69" i="1"/>
  <c r="G69" i="1"/>
  <c r="D69" i="1"/>
  <c r="C69" i="1"/>
  <c r="H68" i="1"/>
  <c r="G68" i="1"/>
  <c r="D68" i="1"/>
  <c r="C68" i="1"/>
  <c r="H67" i="1"/>
  <c r="G67" i="1"/>
  <c r="D67" i="1"/>
  <c r="C67" i="1"/>
  <c r="H66" i="1"/>
  <c r="G66" i="1"/>
  <c r="D66" i="1"/>
  <c r="C66" i="1"/>
  <c r="G65" i="1"/>
  <c r="D65" i="1"/>
  <c r="H65" i="1" s="1"/>
  <c r="C65" i="1"/>
  <c r="G64" i="1"/>
  <c r="D64" i="1"/>
  <c r="H64" i="1" s="1"/>
  <c r="C64" i="1"/>
  <c r="H63" i="1"/>
  <c r="G63" i="1"/>
  <c r="D63" i="1"/>
  <c r="C63" i="1"/>
  <c r="H62" i="1"/>
  <c r="G62" i="1"/>
  <c r="D62" i="1"/>
  <c r="C62" i="1"/>
  <c r="H61" i="1"/>
  <c r="G61" i="1"/>
  <c r="D61" i="1"/>
  <c r="C61" i="1"/>
  <c r="H60" i="1"/>
  <c r="G60" i="1"/>
  <c r="D60" i="1"/>
  <c r="C60" i="1"/>
  <c r="D59" i="1"/>
  <c r="H59" i="1" s="1"/>
  <c r="C59" i="1"/>
  <c r="D58" i="1"/>
  <c r="H58" i="1" s="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00" i="9" l="1"/>
  <c r="G631" i="1"/>
  <c r="E273" i="9"/>
  <c r="B273" i="9" s="1"/>
  <c r="G1241" i="1"/>
  <c r="G1264" i="1"/>
  <c r="E291" i="9"/>
  <c r="B291" i="9" s="1"/>
  <c r="G1240" i="1"/>
  <c r="G1266" i="1"/>
  <c r="E282" i="9"/>
  <c r="B282" i="9" s="1"/>
  <c r="G1229" i="1"/>
  <c r="H1228" i="1"/>
  <c r="G1224" i="1"/>
  <c r="H690" i="1"/>
  <c r="H1388" i="1"/>
  <c r="G1389" i="1"/>
  <c r="F89" i="6"/>
  <c r="F94" i="6"/>
  <c r="H71" i="1"/>
  <c r="F74" i="4"/>
  <c r="E34" i="9"/>
  <c r="B34" i="9" s="1"/>
  <c r="H70" i="1"/>
  <c r="G354" i="1"/>
  <c r="H1389" i="1"/>
  <c r="C1383" i="1"/>
  <c r="G1383" i="1"/>
  <c r="G1388" i="1"/>
  <c r="G1273" i="1"/>
  <c r="G1245" i="1"/>
  <c r="H1236" i="1"/>
  <c r="H1237" i="1"/>
  <c r="G1156" i="1"/>
  <c r="G1232" i="1"/>
  <c r="G1217" i="1"/>
  <c r="G1216" i="1"/>
  <c r="F239" i="5"/>
  <c r="G1165" i="1"/>
  <c r="E288" i="9"/>
  <c r="B288" i="9" s="1"/>
  <c r="G1138" i="1"/>
  <c r="G1033" i="1"/>
  <c r="G1032" i="1"/>
  <c r="G1025" i="1"/>
  <c r="H1013" i="1"/>
  <c r="F35" i="5"/>
  <c r="G1014" i="1"/>
  <c r="H1007" i="1"/>
  <c r="H1008" i="1"/>
  <c r="G1006" i="1"/>
  <c r="H1002" i="1"/>
  <c r="H1000" i="1"/>
  <c r="H999" i="1"/>
  <c r="H998" i="1"/>
  <c r="D12" i="5"/>
  <c r="C990" i="1" s="1"/>
  <c r="H997" i="1"/>
  <c r="G996" i="1"/>
  <c r="H995" i="1"/>
  <c r="G989" i="1"/>
  <c r="H1576" i="1"/>
  <c r="H1533" i="1"/>
  <c r="G1532" i="1"/>
  <c r="D49" i="8"/>
  <c r="C1524" i="1" s="1"/>
  <c r="E287" i="9"/>
  <c r="B287" i="9" s="1"/>
  <c r="E302" i="9"/>
  <c r="B302" i="9" s="1"/>
  <c r="H1485" i="1"/>
  <c r="H1491" i="1"/>
  <c r="H1453" i="1"/>
  <c r="D5" i="7"/>
  <c r="D1454" i="1"/>
  <c r="I1460" i="1"/>
  <c r="E5" i="7"/>
  <c r="G1453" i="1"/>
  <c r="E285" i="9"/>
  <c r="B285" i="9" s="1"/>
  <c r="F215" i="9"/>
  <c r="B215" i="9" s="1"/>
  <c r="E286" i="9"/>
  <c r="B286" i="9" s="1"/>
  <c r="D1227" i="1"/>
  <c r="G1227" i="1" s="1"/>
  <c r="H1033" i="1"/>
  <c r="G404" i="1"/>
  <c r="E30" i="9"/>
  <c r="B30" i="9" s="1"/>
  <c r="G719" i="1"/>
  <c r="G718" i="1"/>
  <c r="G711" i="1"/>
  <c r="G662" i="1"/>
  <c r="H1509" i="1"/>
  <c r="H1505" i="1"/>
  <c r="C1501" i="1"/>
  <c r="G1501" i="1" s="1"/>
  <c r="G1503" i="1"/>
  <c r="H1499" i="1"/>
  <c r="G1499" i="1"/>
  <c r="G1492" i="1"/>
  <c r="C1483" i="1"/>
  <c r="G1483" i="1" s="1"/>
  <c r="G1481" i="1"/>
  <c r="H1481" i="1"/>
  <c r="H1235" i="1"/>
  <c r="G1235" i="1"/>
  <c r="G1230" i="1"/>
  <c r="E245" i="5"/>
  <c r="D1222" i="1" s="1"/>
  <c r="D1223" i="1"/>
  <c r="H1223" i="1" s="1"/>
  <c r="G1160" i="1"/>
  <c r="G1157" i="1"/>
  <c r="H1154" i="1"/>
  <c r="G1154" i="1"/>
  <c r="H1150" i="1"/>
  <c r="G1148" i="1"/>
  <c r="H1138" i="1"/>
  <c r="G1137" i="1"/>
  <c r="H1062" i="1"/>
  <c r="F78" i="5"/>
  <c r="H1056" i="1"/>
  <c r="G1061" i="1"/>
  <c r="H1054" i="1"/>
  <c r="H1048" i="1"/>
  <c r="H1050" i="1"/>
  <c r="H1045" i="1"/>
  <c r="H1383" i="1"/>
  <c r="B275" i="9"/>
  <c r="G641" i="1"/>
  <c r="G406" i="1"/>
  <c r="G292" i="1"/>
  <c r="H413" i="1"/>
  <c r="F418" i="4"/>
  <c r="H412" i="1"/>
  <c r="H411" i="1"/>
  <c r="E644" i="4"/>
  <c r="D638" i="1" s="1"/>
  <c r="G288" i="1"/>
  <c r="H373" i="1"/>
  <c r="G373" i="1"/>
  <c r="F378" i="4"/>
  <c r="H367" i="1"/>
  <c r="H366" i="1"/>
  <c r="H364" i="1"/>
  <c r="H346" i="1"/>
  <c r="G346" i="1"/>
  <c r="D351" i="1"/>
  <c r="F312" i="4"/>
  <c r="G307" i="1"/>
  <c r="H269" i="1"/>
  <c r="G269" i="1"/>
  <c r="E263" i="4"/>
  <c r="D259" i="1" s="1"/>
  <c r="F273" i="4"/>
  <c r="D206" i="1"/>
  <c r="G190" i="1"/>
  <c r="G188" i="1"/>
  <c r="H187" i="1"/>
  <c r="F223" i="9"/>
  <c r="B223" i="9" s="1"/>
  <c r="G186" i="1"/>
  <c r="F188" i="4"/>
  <c r="H185" i="1"/>
  <c r="G184" i="1"/>
  <c r="F221" i="9"/>
  <c r="B221" i="9" s="1"/>
  <c r="G182" i="1"/>
  <c r="H181" i="1"/>
  <c r="E44" i="9"/>
  <c r="B44" i="9" s="1"/>
  <c r="G180" i="1"/>
  <c r="B219" i="9"/>
  <c r="E42" i="9"/>
  <c r="B42" i="9" s="1"/>
  <c r="H173" i="1"/>
  <c r="G171" i="1"/>
  <c r="G170" i="1"/>
  <c r="G169" i="1"/>
  <c r="G168" i="1"/>
  <c r="G167" i="1"/>
  <c r="H165" i="1"/>
  <c r="G165" i="1"/>
  <c r="F169" i="4"/>
  <c r="G162" i="1"/>
  <c r="H160" i="1"/>
  <c r="E163" i="4"/>
  <c r="D159" i="1" s="1"/>
  <c r="F218" i="9"/>
  <c r="B218" i="9" s="1"/>
  <c r="D149" i="1"/>
  <c r="G126" i="1"/>
  <c r="H124" i="1"/>
  <c r="E124" i="4"/>
  <c r="F124" i="4" s="1"/>
  <c r="G125" i="1"/>
  <c r="G146" i="1"/>
  <c r="G135" i="1"/>
  <c r="G134" i="1"/>
  <c r="G132" i="1"/>
  <c r="H130" i="1"/>
  <c r="G131" i="1"/>
  <c r="F134" i="4"/>
  <c r="D121" i="1"/>
  <c r="H121" i="1" s="1"/>
  <c r="G122" i="1"/>
  <c r="F125" i="4"/>
  <c r="G59" i="1"/>
  <c r="G58" i="1"/>
  <c r="E297" i="9"/>
  <c r="B297" i="9" s="1"/>
  <c r="E27" i="9"/>
  <c r="B27" i="9" s="1"/>
  <c r="E33" i="9"/>
  <c r="B33" i="9" s="1"/>
  <c r="H1041" i="1"/>
  <c r="G1041" i="1"/>
  <c r="F63" i="5"/>
  <c r="H1030" i="1"/>
  <c r="G1030" i="1"/>
  <c r="H1023" i="1"/>
  <c r="G1023" i="1"/>
  <c r="F45" i="5"/>
  <c r="E12" i="5"/>
  <c r="D990" i="1" s="1"/>
  <c r="H1014" i="1"/>
  <c r="G1013" i="1"/>
  <c r="H1012" i="1"/>
  <c r="G1007" i="1"/>
  <c r="G1008" i="1"/>
  <c r="G1002" i="1"/>
  <c r="G1001" i="1"/>
  <c r="G1000" i="1"/>
  <c r="G999" i="1"/>
  <c r="G997" i="1"/>
  <c r="G998" i="1"/>
  <c r="G993" i="1"/>
  <c r="G995" i="1"/>
  <c r="G994" i="1"/>
  <c r="D991" i="1"/>
  <c r="H986" i="1"/>
  <c r="G986" i="1"/>
  <c r="E32" i="9"/>
  <c r="B32" i="9" s="1"/>
  <c r="E292" i="9"/>
  <c r="B292" i="9" s="1"/>
  <c r="B300" i="9"/>
  <c r="F217" i="9"/>
  <c r="B217" i="9" s="1"/>
  <c r="E299" i="9"/>
  <c r="B299" i="9" s="1"/>
  <c r="I1441" i="1"/>
  <c r="J1448" i="1"/>
  <c r="H1448" i="1"/>
  <c r="H1554" i="1"/>
  <c r="G1554" i="1"/>
  <c r="I1448" i="1"/>
  <c r="H1562" i="1"/>
  <c r="G1562" i="1"/>
  <c r="H1444" i="1"/>
  <c r="G1444" i="1"/>
  <c r="J1444" i="1"/>
  <c r="H1474" i="1"/>
  <c r="G1474" i="1"/>
  <c r="J1474" i="1"/>
  <c r="H1482" i="1"/>
  <c r="G1482" i="1"/>
  <c r="H1570" i="1"/>
  <c r="G1570" i="1"/>
  <c r="H1451" i="1"/>
  <c r="G1451" i="1"/>
  <c r="I1451" i="1" s="1"/>
  <c r="J1451" i="1"/>
  <c r="H1454" i="1"/>
  <c r="G1454" i="1"/>
  <c r="I1465" i="1"/>
  <c r="H1490" i="1"/>
  <c r="G1490" i="1"/>
  <c r="H1578" i="1"/>
  <c r="G1578" i="1"/>
  <c r="H1440" i="1"/>
  <c r="G1440" i="1"/>
  <c r="J1440" i="1"/>
  <c r="H1461" i="1"/>
  <c r="G1461" i="1"/>
  <c r="H1477" i="1"/>
  <c r="G1477" i="1"/>
  <c r="I1477" i="1" s="1"/>
  <c r="J1477" i="1"/>
  <c r="H1498" i="1"/>
  <c r="G1498" i="1"/>
  <c r="H1522" i="1"/>
  <c r="G1522" i="1"/>
  <c r="G417" i="1"/>
  <c r="G419" i="1"/>
  <c r="G421" i="1"/>
  <c r="G423" i="1"/>
  <c r="H1447" i="1"/>
  <c r="G1447" i="1"/>
  <c r="I1447" i="1" s="1"/>
  <c r="J1447" i="1"/>
  <c r="H1468" i="1"/>
  <c r="G1468" i="1"/>
  <c r="I1468" i="1" s="1"/>
  <c r="J1468" i="1"/>
  <c r="H1506" i="1"/>
  <c r="G1506" i="1"/>
  <c r="H1530" i="1"/>
  <c r="G1530" i="1"/>
  <c r="J1452" i="1"/>
  <c r="H1452" i="1"/>
  <c r="H1457" i="1"/>
  <c r="G1457" i="1"/>
  <c r="I1457" i="1" s="1"/>
  <c r="J1457" i="1"/>
  <c r="H1514" i="1"/>
  <c r="G1514" i="1"/>
  <c r="H1538" i="1"/>
  <c r="G1538" i="1"/>
  <c r="I1452" i="1"/>
  <c r="H1464" i="1"/>
  <c r="G1464" i="1"/>
  <c r="I1464" i="1" s="1"/>
  <c r="J1464" i="1"/>
  <c r="H1546" i="1"/>
  <c r="G1546" i="1"/>
  <c r="D152" i="4"/>
  <c r="F153" i="4"/>
  <c r="D224" i="4"/>
  <c r="E529" i="4"/>
  <c r="E580" i="4"/>
  <c r="D574" i="1" s="1"/>
  <c r="E141" i="6"/>
  <c r="G1486" i="1"/>
  <c r="G1494" i="1"/>
  <c r="G1502" i="1"/>
  <c r="G1510" i="1"/>
  <c r="G1526" i="1"/>
  <c r="G1534" i="1"/>
  <c r="G1542" i="1"/>
  <c r="G1550" i="1"/>
  <c r="G1558" i="1"/>
  <c r="G1566" i="1"/>
  <c r="G1574" i="1"/>
  <c r="D421" i="4"/>
  <c r="G307" i="9"/>
  <c r="D206" i="5"/>
  <c r="F207" i="5"/>
  <c r="G1449" i="1"/>
  <c r="I1449" i="1" s="1"/>
  <c r="G1455" i="1"/>
  <c r="I1455" i="1" s="1"/>
  <c r="G1459" i="1"/>
  <c r="I1459" i="1" s="1"/>
  <c r="G1462" i="1"/>
  <c r="I1462" i="1" s="1"/>
  <c r="G1466" i="1"/>
  <c r="I1466" i="1" s="1"/>
  <c r="G1472" i="1"/>
  <c r="I1472" i="1" s="1"/>
  <c r="G1479" i="1"/>
  <c r="I1479" i="1" s="1"/>
  <c r="E82" i="4"/>
  <c r="D78" i="1" s="1"/>
  <c r="E224" i="4"/>
  <c r="D220" i="1" s="1"/>
  <c r="F356" i="4"/>
  <c r="D363" i="4"/>
  <c r="E643" i="4"/>
  <c r="D637" i="1" s="1"/>
  <c r="D472" i="4"/>
  <c r="D580" i="4"/>
  <c r="D69" i="5"/>
  <c r="F70" i="5"/>
  <c r="D118" i="5"/>
  <c r="F119" i="5"/>
  <c r="D238" i="5"/>
  <c r="D42" i="8"/>
  <c r="E68" i="5"/>
  <c r="E237" i="5"/>
  <c r="D35" i="6"/>
  <c r="F36" i="6"/>
  <c r="D163" i="4"/>
  <c r="F202" i="4"/>
  <c r="D196" i="4"/>
  <c r="E363" i="4"/>
  <c r="E472" i="4"/>
  <c r="D466" i="1" s="1"/>
  <c r="D515" i="4"/>
  <c r="F522" i="4"/>
  <c r="G309" i="9"/>
  <c r="E309" i="9" s="1"/>
  <c r="B309" i="9" s="1"/>
  <c r="F190" i="5"/>
  <c r="H1458" i="1"/>
  <c r="I1458" i="1" s="1"/>
  <c r="H1465" i="1"/>
  <c r="H1471" i="1"/>
  <c r="I1471" i="1" s="1"/>
  <c r="H1478" i="1"/>
  <c r="I1478" i="1" s="1"/>
  <c r="E50" i="4"/>
  <c r="D46" i="1" s="1"/>
  <c r="D215" i="4"/>
  <c r="F216" i="4"/>
  <c r="E311" i="4"/>
  <c r="D306" i="1" s="1"/>
  <c r="H307" i="9"/>
  <c r="E176" i="5"/>
  <c r="D245" i="5"/>
  <c r="F246" i="5"/>
  <c r="D114" i="6"/>
  <c r="D133" i="4"/>
  <c r="F177" i="5"/>
  <c r="D7" i="4"/>
  <c r="F106" i="4"/>
  <c r="F177" i="4"/>
  <c r="F210" i="4"/>
  <c r="D459" i="4"/>
  <c r="F460" i="4"/>
  <c r="D529" i="4"/>
  <c r="F530" i="4"/>
  <c r="D567" i="4"/>
  <c r="F574" i="4"/>
  <c r="G143" i="9"/>
  <c r="E143" i="9" s="1"/>
  <c r="B143" i="9" s="1"/>
  <c r="F603" i="4"/>
  <c r="F8" i="5"/>
  <c r="M213" i="9"/>
  <c r="G164" i="9"/>
  <c r="E164" i="9" s="1"/>
  <c r="B164" i="9" s="1"/>
  <c r="G162" i="9"/>
  <c r="E162" i="9" s="1"/>
  <c r="B162" i="9" s="1"/>
  <c r="L213" i="9"/>
  <c r="F213" i="9" s="1"/>
  <c r="B21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5" i="9"/>
  <c r="E165" i="9" s="1"/>
  <c r="B165" i="9" s="1"/>
  <c r="G163" i="9"/>
  <c r="E163" i="9" s="1"/>
  <c r="B163" i="9" s="1"/>
  <c r="G161" i="9"/>
  <c r="E161" i="9" s="1"/>
  <c r="B161"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E61" i="9"/>
  <c r="B61" i="9" s="1"/>
  <c r="G166" i="9"/>
  <c r="L192" i="9"/>
  <c r="F192" i="9" s="1"/>
  <c r="G196" i="9"/>
  <c r="E196" i="9" s="1"/>
  <c r="B196" i="9" s="1"/>
  <c r="G200" i="9"/>
  <c r="E200" i="9" s="1"/>
  <c r="B200" i="9" s="1"/>
  <c r="G204" i="9"/>
  <c r="E204" i="9" s="1"/>
  <c r="B204" i="9" s="1"/>
  <c r="G208" i="9"/>
  <c r="E208" i="9" s="1"/>
  <c r="B208" i="9" s="1"/>
  <c r="G212" i="9"/>
  <c r="E212" i="9" s="1"/>
  <c r="B212" i="9" s="1"/>
  <c r="B233" i="9"/>
  <c r="B242" i="9"/>
  <c r="B255" i="9"/>
  <c r="E306" i="9"/>
  <c r="B306" i="9" s="1"/>
  <c r="F13" i="5"/>
  <c r="H289" i="9"/>
  <c r="E289" i="9" s="1"/>
  <c r="B289" i="9" s="1"/>
  <c r="F149" i="5"/>
  <c r="D5" i="6"/>
  <c r="B231" i="9"/>
  <c r="H290" i="9"/>
  <c r="E290" i="9" s="1"/>
  <c r="B290" i="9" s="1"/>
  <c r="F88" i="5"/>
  <c r="D146" i="5"/>
  <c r="F416" i="4"/>
  <c r="F180" i="5"/>
  <c r="I10" i="9"/>
  <c r="B55" i="9"/>
  <c r="E93" i="9"/>
  <c r="B93" i="9" s="1"/>
  <c r="B95" i="9"/>
  <c r="B111" i="9"/>
  <c r="B127" i="9"/>
  <c r="B159" i="9"/>
  <c r="G194" i="9"/>
  <c r="E194" i="9" s="1"/>
  <c r="B194" i="9" s="1"/>
  <c r="G198" i="9"/>
  <c r="E198" i="9" s="1"/>
  <c r="B198" i="9" s="1"/>
  <c r="G202" i="9"/>
  <c r="E202" i="9" s="1"/>
  <c r="B202" i="9" s="1"/>
  <c r="G206" i="9"/>
  <c r="E206" i="9" s="1"/>
  <c r="B206" i="9" s="1"/>
  <c r="G210" i="9"/>
  <c r="E210" i="9" s="1"/>
  <c r="B210" i="9" s="1"/>
  <c r="F277" i="9"/>
  <c r="B71" i="9"/>
  <c r="B241" i="9"/>
  <c r="B250" i="9"/>
  <c r="B263" i="9"/>
  <c r="B298" i="9"/>
  <c r="E45" i="9"/>
  <c r="B45" i="9" s="1"/>
  <c r="E47" i="9"/>
  <c r="B47" i="9" s="1"/>
  <c r="B226" i="9"/>
  <c r="B239" i="9"/>
  <c r="H990" i="1" l="1"/>
  <c r="D7" i="5"/>
  <c r="C985" i="1" s="1"/>
  <c r="G312" i="9"/>
  <c r="E312" i="9" s="1"/>
  <c r="B312" i="9" s="1"/>
  <c r="D43" i="8"/>
  <c r="C1518" i="1" s="1"/>
  <c r="H1518" i="1" s="1"/>
  <c r="H1524" i="1"/>
  <c r="G1524" i="1"/>
  <c r="H29" i="3"/>
  <c r="C1436" i="1"/>
  <c r="G315" i="9"/>
  <c r="E315" i="9" s="1"/>
  <c r="E314" i="9" s="1"/>
  <c r="I10" i="3" s="1"/>
  <c r="D1436" i="1"/>
  <c r="I29" i="3"/>
  <c r="H1227" i="1"/>
  <c r="G1223" i="1"/>
  <c r="H1501" i="1"/>
  <c r="H1483" i="1"/>
  <c r="H19" i="9"/>
  <c r="E19" i="9" s="1"/>
  <c r="B19" i="9" s="1"/>
  <c r="H638" i="1"/>
  <c r="G638" i="1"/>
  <c r="H351" i="1"/>
  <c r="G351" i="1"/>
  <c r="F263" i="4"/>
  <c r="H259" i="1"/>
  <c r="G259" i="1"/>
  <c r="H206" i="1"/>
  <c r="G206" i="1"/>
  <c r="H149" i="1"/>
  <c r="G149" i="1"/>
  <c r="D120" i="1"/>
  <c r="G121" i="1"/>
  <c r="G120" i="1"/>
  <c r="H120" i="1"/>
  <c r="G990" i="1"/>
  <c r="E7" i="5"/>
  <c r="E6" i="5" s="1"/>
  <c r="F12" i="5"/>
  <c r="H991" i="1"/>
  <c r="G991" i="1"/>
  <c r="H306" i="1"/>
  <c r="G306" i="1"/>
  <c r="F163" i="4"/>
  <c r="C159" i="1"/>
  <c r="G637" i="1"/>
  <c r="H637" i="1"/>
  <c r="I1444" i="1"/>
  <c r="E298" i="4"/>
  <c r="F459" i="4"/>
  <c r="C453" i="1"/>
  <c r="F133" i="4"/>
  <c r="C129" i="1"/>
  <c r="D237" i="5"/>
  <c r="F238" i="5"/>
  <c r="C1215" i="1"/>
  <c r="F363" i="4"/>
  <c r="D350" i="4"/>
  <c r="C358" i="1"/>
  <c r="F421" i="4"/>
  <c r="D420" i="4"/>
  <c r="C415" i="1"/>
  <c r="F215" i="4"/>
  <c r="C211" i="1"/>
  <c r="H25" i="3"/>
  <c r="C1329" i="1"/>
  <c r="F35" i="6"/>
  <c r="F82" i="4"/>
  <c r="E528" i="4"/>
  <c r="D523" i="1"/>
  <c r="I1440" i="1"/>
  <c r="F643" i="4"/>
  <c r="F114" i="6"/>
  <c r="H27" i="3"/>
  <c r="C1408" i="1"/>
  <c r="G46" i="1"/>
  <c r="H46" i="1"/>
  <c r="F515" i="4"/>
  <c r="C509" i="1"/>
  <c r="I23" i="3"/>
  <c r="D1214" i="1"/>
  <c r="F118" i="5"/>
  <c r="C1096" i="1"/>
  <c r="F224" i="4"/>
  <c r="C220" i="1"/>
  <c r="I21" i="3"/>
  <c r="D1046" i="1"/>
  <c r="G78" i="1"/>
  <c r="H78" i="1"/>
  <c r="E151" i="4"/>
  <c r="I1474" i="1"/>
  <c r="B192" i="9"/>
  <c r="F567" i="4"/>
  <c r="C561" i="1"/>
  <c r="D6" i="4"/>
  <c r="F7" i="4"/>
  <c r="C3" i="1"/>
  <c r="F245" i="5"/>
  <c r="C1222" i="1"/>
  <c r="E350" i="4"/>
  <c r="D358" i="1"/>
  <c r="F311" i="4"/>
  <c r="D68" i="5"/>
  <c r="C1047" i="1"/>
  <c r="F69" i="5"/>
  <c r="G310" i="9"/>
  <c r="E310" i="9" s="1"/>
  <c r="B310" i="9" s="1"/>
  <c r="C1183" i="1"/>
  <c r="F206" i="5"/>
  <c r="D151" i="4"/>
  <c r="H21" i="9"/>
  <c r="G21" i="9"/>
  <c r="F152" i="4"/>
  <c r="C148" i="1"/>
  <c r="F146" i="5"/>
  <c r="C1124" i="1"/>
  <c r="E166" i="9"/>
  <c r="B166" i="9" s="1"/>
  <c r="E175" i="5"/>
  <c r="D1152" i="1" s="1"/>
  <c r="D1153" i="1"/>
  <c r="I22" i="3"/>
  <c r="F196" i="4"/>
  <c r="C192" i="1"/>
  <c r="F50" i="4"/>
  <c r="C574" i="1"/>
  <c r="F580" i="4"/>
  <c r="D176" i="5"/>
  <c r="E6" i="4"/>
  <c r="G317" i="9"/>
  <c r="E317" i="9" s="1"/>
  <c r="F5" i="6"/>
  <c r="D141" i="6"/>
  <c r="C1299" i="1"/>
  <c r="H24" i="3"/>
  <c r="D528" i="4"/>
  <c r="F529" i="4"/>
  <c r="C523" i="1"/>
  <c r="I34" i="3"/>
  <c r="C1517" i="1"/>
  <c r="F472" i="4"/>
  <c r="C466" i="1"/>
  <c r="E307" i="9"/>
  <c r="B307" i="9" s="1"/>
  <c r="D1435" i="1"/>
  <c r="I28" i="3"/>
  <c r="E420" i="4"/>
  <c r="H20" i="3" l="1"/>
  <c r="D6" i="5"/>
  <c r="F6" i="5" s="1"/>
  <c r="G313" i="9"/>
  <c r="E313" i="9" s="1"/>
  <c r="B313" i="9" s="1"/>
  <c r="K1450" i="9"/>
  <c r="G1518" i="1"/>
  <c r="I35" i="3"/>
  <c r="B315" i="9"/>
  <c r="H1436" i="1"/>
  <c r="G1436" i="1"/>
  <c r="F7" i="5"/>
  <c r="I20" i="3"/>
  <c r="D985" i="1"/>
  <c r="G985" i="1" s="1"/>
  <c r="E412" i="4"/>
  <c r="I16" i="3"/>
  <c r="D2" i="1"/>
  <c r="F176" i="5"/>
  <c r="C1153" i="1"/>
  <c r="D175" i="5"/>
  <c r="H22" i="3"/>
  <c r="F151" i="4"/>
  <c r="D289" i="4"/>
  <c r="H17" i="3"/>
  <c r="C147" i="1"/>
  <c r="G220" i="1"/>
  <c r="H220" i="1"/>
  <c r="E636" i="4"/>
  <c r="D630" i="1" s="1"/>
  <c r="D522" i="1"/>
  <c r="H415" i="1"/>
  <c r="G415" i="1"/>
  <c r="F237" i="5"/>
  <c r="H23" i="3"/>
  <c r="C1214" i="1"/>
  <c r="D636" i="4"/>
  <c r="F528" i="4"/>
  <c r="C522" i="1"/>
  <c r="H561" i="1"/>
  <c r="G561" i="1"/>
  <c r="G1299" i="1"/>
  <c r="H9" i="3"/>
  <c r="H1299" i="1"/>
  <c r="E408" i="4"/>
  <c r="D403" i="1" s="1"/>
  <c r="D345" i="1"/>
  <c r="F420" i="4"/>
  <c r="D635" i="4"/>
  <c r="C414" i="1"/>
  <c r="G129" i="1"/>
  <c r="H129" i="1"/>
  <c r="E407" i="4"/>
  <c r="D402" i="1" s="1"/>
  <c r="D293" i="1"/>
  <c r="F298" i="4"/>
  <c r="H1517" i="1"/>
  <c r="G1517" i="1"/>
  <c r="H11" i="3"/>
  <c r="E635" i="4"/>
  <c r="D629" i="1" s="1"/>
  <c r="D414" i="1"/>
  <c r="F141" i="6"/>
  <c r="C1435" i="1"/>
  <c r="H28" i="3"/>
  <c r="H574" i="1"/>
  <c r="G574" i="1"/>
  <c r="H1124" i="1"/>
  <c r="G1124" i="1"/>
  <c r="G1183" i="1"/>
  <c r="H1183" i="1"/>
  <c r="H1222" i="1"/>
  <c r="G1222" i="1"/>
  <c r="G1096" i="1"/>
  <c r="H1096" i="1"/>
  <c r="H1408" i="1"/>
  <c r="G1408" i="1"/>
  <c r="G159" i="1"/>
  <c r="H159" i="1"/>
  <c r="E289" i="4"/>
  <c r="E290" i="4" s="1"/>
  <c r="I17" i="3"/>
  <c r="D147" i="1"/>
  <c r="G1329" i="1"/>
  <c r="H1329" i="1"/>
  <c r="G358" i="1"/>
  <c r="H358" i="1"/>
  <c r="H453" i="1"/>
  <c r="G453" i="1"/>
  <c r="E316" i="9"/>
  <c r="B317" i="9"/>
  <c r="H3" i="1"/>
  <c r="G3" i="1"/>
  <c r="D408" i="4"/>
  <c r="F350" i="4"/>
  <c r="C345" i="1"/>
  <c r="D407" i="4"/>
  <c r="G192" i="1"/>
  <c r="H192" i="1"/>
  <c r="G148" i="1"/>
  <c r="H148" i="1"/>
  <c r="G466" i="1"/>
  <c r="H466" i="1"/>
  <c r="H523" i="1"/>
  <c r="G523" i="1"/>
  <c r="G1047" i="1"/>
  <c r="H1047" i="1"/>
  <c r="H211" i="1"/>
  <c r="G211" i="1"/>
  <c r="H278" i="9"/>
  <c r="D984" i="1"/>
  <c r="E21" i="9"/>
  <c r="F68" i="5"/>
  <c r="H21" i="3"/>
  <c r="C1046" i="1"/>
  <c r="F6" i="4"/>
  <c r="D290" i="4"/>
  <c r="D412" i="4"/>
  <c r="H16" i="3"/>
  <c r="C2" i="1"/>
  <c r="H509" i="1"/>
  <c r="G509" i="1"/>
  <c r="G1215" i="1"/>
  <c r="H1215" i="1"/>
  <c r="C984" i="1" l="1"/>
  <c r="H984" i="1" s="1"/>
  <c r="G284" i="9"/>
  <c r="E284" i="9" s="1"/>
  <c r="B284" i="9" s="1"/>
  <c r="E311" i="9"/>
  <c r="I11" i="3" s="1"/>
  <c r="H985" i="1"/>
  <c r="D286" i="1"/>
  <c r="N3" i="9"/>
  <c r="K3" i="9"/>
  <c r="I9" i="3"/>
  <c r="H414" i="1"/>
  <c r="G414" i="1"/>
  <c r="F289" i="4"/>
  <c r="D413" i="4"/>
  <c r="D414" i="4" s="1"/>
  <c r="D291" i="4"/>
  <c r="C285" i="1"/>
  <c r="E639" i="4"/>
  <c r="D407" i="1"/>
  <c r="H1046" i="1"/>
  <c r="G1046" i="1"/>
  <c r="F635" i="4"/>
  <c r="C629" i="1"/>
  <c r="F408" i="4"/>
  <c r="C403" i="1"/>
  <c r="H522" i="1"/>
  <c r="G522" i="1"/>
  <c r="H8" i="3"/>
  <c r="F290" i="4"/>
  <c r="C286" i="1"/>
  <c r="H147" i="1"/>
  <c r="G147" i="1"/>
  <c r="F407" i="4"/>
  <c r="C402" i="1"/>
  <c r="E413" i="4"/>
  <c r="E414" i="4" s="1"/>
  <c r="D409" i="1" s="1"/>
  <c r="E291" i="4"/>
  <c r="D287" i="1" s="1"/>
  <c r="D285" i="1"/>
  <c r="G1435" i="1"/>
  <c r="H1435" i="1"/>
  <c r="F175" i="5"/>
  <c r="C1152" i="1"/>
  <c r="G2" i="1"/>
  <c r="H2" i="1"/>
  <c r="B21" i="9"/>
  <c r="H345" i="1"/>
  <c r="G345" i="1"/>
  <c r="H293" i="1"/>
  <c r="G293" i="1"/>
  <c r="F636" i="4"/>
  <c r="C630" i="1"/>
  <c r="G1153" i="1"/>
  <c r="H1153" i="1"/>
  <c r="G278" i="9"/>
  <c r="E278" i="9" s="1"/>
  <c r="F412" i="4"/>
  <c r="D639" i="4"/>
  <c r="C407" i="1"/>
  <c r="H1214" i="1"/>
  <c r="G1214" i="1"/>
  <c r="G984" i="1" l="1"/>
  <c r="G402" i="1"/>
  <c r="H402" i="1"/>
  <c r="H1152" i="1"/>
  <c r="G1152" i="1"/>
  <c r="F639" i="4"/>
  <c r="C633" i="1"/>
  <c r="D633" i="1"/>
  <c r="B278" i="9"/>
  <c r="E277" i="9"/>
  <c r="I8" i="3" s="1"/>
  <c r="H403" i="1"/>
  <c r="G403" i="1"/>
  <c r="F414" i="4"/>
  <c r="C409" i="1"/>
  <c r="G286" i="1"/>
  <c r="H286" i="1"/>
  <c r="H285" i="1"/>
  <c r="G285" i="1"/>
  <c r="G629" i="1"/>
  <c r="H629" i="1"/>
  <c r="F291" i="4"/>
  <c r="C287" i="1"/>
  <c r="M3" i="9"/>
  <c r="H630" i="1"/>
  <c r="G630" i="1"/>
  <c r="D415" i="4"/>
  <c r="F413" i="4"/>
  <c r="D640" i="4"/>
  <c r="D641" i="4" s="1"/>
  <c r="C408" i="1"/>
  <c r="H407" i="1"/>
  <c r="G407" i="1"/>
  <c r="E640" i="4"/>
  <c r="D408" i="1"/>
  <c r="E415" i="4"/>
  <c r="D410" i="1" s="1"/>
  <c r="C635" i="1" l="1"/>
  <c r="H408" i="1"/>
  <c r="G408" i="1"/>
  <c r="H409" i="1"/>
  <c r="G409" i="1"/>
  <c r="H633" i="1"/>
  <c r="G633" i="1"/>
  <c r="F640" i="4"/>
  <c r="D642" i="4"/>
  <c r="C634" i="1"/>
  <c r="F415" i="4"/>
  <c r="C410" i="1"/>
  <c r="H287" i="1"/>
  <c r="G287" i="1"/>
  <c r="E642" i="4"/>
  <c r="D634" i="1"/>
  <c r="E641" i="4"/>
  <c r="F641" i="4" s="1"/>
  <c r="H634" i="1" l="1"/>
  <c r="G634" i="1"/>
  <c r="H410" i="1"/>
  <c r="G410" i="1"/>
  <c r="D635" i="1"/>
  <c r="H635" i="1" s="1"/>
  <c r="E645" i="4"/>
  <c r="D646" i="4"/>
  <c r="F642" i="4"/>
  <c r="C636" i="1"/>
  <c r="E646" i="4"/>
  <c r="D636" i="1"/>
  <c r="D645" i="4"/>
  <c r="D639" i="1" l="1"/>
  <c r="I18" i="3"/>
  <c r="G635" i="1"/>
  <c r="F645" i="4"/>
  <c r="C639" i="1"/>
  <c r="H18" i="3"/>
  <c r="G276" i="9"/>
  <c r="E276" i="9" s="1"/>
  <c r="B276" i="9" s="1"/>
  <c r="H636" i="1"/>
  <c r="G636" i="1"/>
  <c r="H7" i="3"/>
  <c r="I19" i="3"/>
  <c r="D640" i="1"/>
  <c r="H19" i="3"/>
  <c r="F646" i="4"/>
  <c r="C640" i="1"/>
  <c r="H640" i="1" l="1"/>
  <c r="G640" i="1"/>
  <c r="H639" i="1"/>
  <c r="G639" i="1"/>
  <c r="J3" i="9"/>
  <c r="G274" i="9" l="1"/>
  <c r="M272" i="9"/>
  <c r="L272" i="9"/>
  <c r="H18" i="9"/>
  <c r="G18" i="9"/>
  <c r="H274" i="9"/>
  <c r="I6" i="9"/>
  <c r="K6" i="9"/>
  <c r="J17" i="9"/>
  <c r="L16" i="9"/>
  <c r="I7" i="9"/>
  <c r="J10" i="9"/>
  <c r="I5" i="9"/>
  <c r="K13" i="9"/>
  <c r="G17" i="9"/>
  <c r="G16" i="9"/>
  <c r="J5" i="9"/>
  <c r="K7" i="9"/>
  <c r="I17" i="9"/>
  <c r="K8" i="9"/>
  <c r="K10" i="9"/>
  <c r="J9" i="9"/>
  <c r="I8" i="9"/>
  <c r="J13" i="9"/>
  <c r="K12" i="9"/>
  <c r="J11" i="9"/>
  <c r="J7" i="9"/>
  <c r="K11" i="9"/>
  <c r="J12" i="9"/>
  <c r="J8" i="9"/>
  <c r="L15" i="9"/>
  <c r="I9" i="9"/>
  <c r="I12" i="9"/>
  <c r="H15" i="9"/>
  <c r="J6" i="9"/>
  <c r="M16" i="9"/>
  <c r="M15" i="9"/>
  <c r="K9" i="9"/>
  <c r="I13" i="9"/>
  <c r="I11" i="9"/>
  <c r="G15" i="9"/>
  <c r="H17" i="9"/>
  <c r="H16" i="9"/>
  <c r="K5" i="9"/>
  <c r="E18" i="9" l="1"/>
  <c r="B18" i="9" s="1"/>
  <c r="F272" i="9"/>
  <c r="B272" i="9" s="1"/>
  <c r="E9" i="9"/>
  <c r="B9" i="9" s="1"/>
  <c r="F16" i="9"/>
  <c r="E13" i="9"/>
  <c r="B13" i="9" s="1"/>
  <c r="F15" i="9"/>
  <c r="E8" i="9"/>
  <c r="B8" i="9" s="1"/>
  <c r="E11" i="9"/>
  <c r="B11" i="9" s="1"/>
  <c r="E16" i="9"/>
  <c r="E6" i="9"/>
  <c r="B6" i="9" s="1"/>
  <c r="E5" i="9"/>
  <c r="E17" i="9"/>
  <c r="B17" i="9" s="1"/>
  <c r="E10" i="9"/>
  <c r="B10" i="9" s="1"/>
  <c r="F20" i="9"/>
  <c r="E7" i="9"/>
  <c r="B7" i="9" s="1"/>
  <c r="E15" i="9"/>
  <c r="E12" i="9"/>
  <c r="B12" i="9" s="1"/>
  <c r="E274" i="9"/>
  <c r="B16" i="9" l="1"/>
  <c r="F14" i="9"/>
  <c r="F3" i="9" s="1"/>
  <c r="E14" i="9"/>
  <c r="B15" i="9"/>
  <c r="B274" i="9"/>
  <c r="E20" i="9"/>
  <c r="I7" i="3" s="1"/>
  <c r="E4" i="9"/>
  <c r="B5"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<sst xmlns="http://schemas.openxmlformats.org/spreadsheetml/2006/main" count="4369" uniqueCount="3421">
  <si>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</si>
  <si>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</si>
  <si>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</si>
  <si>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</si>
  <si>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</si>
  <si>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</si>
  <si>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</si>
  <si>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</si>
  <si>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</si>
  <si>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</si>
  <si>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</si>
  <si>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</si>
  <si>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</si>
  <si>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</si>
  <si>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</si>
  <si>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</si>
  <si>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</si>
  <si>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</si>
  <si>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</si>
  <si>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</si>
  <si>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</si>
  <si>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</si>
  <si>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</si>
  <si>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</si>
  <si>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</si>
  <si>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</si>
  <si>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</si>
  <si>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</si>
  <si>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</si>
  <si>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</si>
  <si>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</si>
  <si>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DOM ZDRAVLJA ZAGREB - ISTOK</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</si>
  <si>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</si>
  <si>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</si>
  <si>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</si>
  <si>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</si>
  <si>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</si>
  <si>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</si>
  <si>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</si>
  <si>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</si>
  <si>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</si>
  <si>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</si>
  <si>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</si>
  <si>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</si>
  <si>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</si>
  <si>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</si>
  <si>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</si>
  <si>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</si>
  <si>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</si>
  <si>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25440 - DOM ZDRAVLJA ZAGREB - ISTOK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</si>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</sst>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18147255.720000003</v>
      </c>
      <c r="D2" s="6">
        <f>'PR-RAS'!E6</f>
        <v>20246321.650000002</v>
      </c>
      <c r="E2" s="6">
        <v>0</v>
      </c>
      <c r="F2" s="6">
        <v>0</v>
      </c>
      <c r="G2" s="7">
        <f t="shared" ref="G2:G264" si="0">(B2/1000)*(C2*1+D2*2)</f>
        <v>58639.899020000012</v>
      </c>
      <c r="H2" s="7">
        <f t="shared" ref="H2:H264" si="1">ABS(C2-ROUND(C2,0))+ABS(D2-ROUND(D2,0))</f>
        <v>0.62999999523162842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529976.62</v>
      </c>
      <c r="D46" s="1">
        <f>'PR-RAS'!E50</f>
        <v>287277.75999999995</v>
      </c>
      <c r="E46" s="1">
        <v>0</v>
      </c>
      <c r="F46" s="1">
        <v>0</v>
      </c>
      <c r="G46" s="2">
        <f t="shared" si="0"/>
        <v>49703.946299999996</v>
      </c>
      <c r="H46" s="2">
        <f t="shared" si="1"/>
        <v>0.62000000005355105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118716.85</v>
      </c>
      <c r="D58" s="1">
        <f>'PR-RAS'!E62</f>
        <v>22858.75</v>
      </c>
      <c r="E58" s="1">
        <v>0</v>
      </c>
      <c r="F58" s="1">
        <v>0</v>
      </c>
      <c r="G58" s="2">
        <f t="shared" si="0"/>
        <v>9372.7579500000011</v>
      </c>
      <c r="H58" s="2">
        <f t="shared" si="1"/>
        <v>0.39999999999417923</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118716.85</v>
      </c>
      <c r="D59" s="1">
        <f>'PR-RAS'!E63</f>
        <v>22858.75</v>
      </c>
      <c r="E59" s="1">
        <v>0</v>
      </c>
      <c r="F59" s="1">
        <v>0</v>
      </c>
      <c r="G59" s="2">
        <f t="shared" si="0"/>
        <v>9537.1923000000006</v>
      </c>
      <c r="H59" s="2">
        <f t="shared" si="1"/>
        <v>0.39999999999417923</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213679</v>
      </c>
      <c r="D64" s="1">
        <f>'PR-RAS'!E68</f>
        <v>28303.91</v>
      </c>
      <c r="E64" s="1">
        <v>0</v>
      </c>
      <c r="F64" s="1">
        <v>0</v>
      </c>
      <c r="G64" s="2">
        <f t="shared" si="0"/>
        <v>17028.069660000001</v>
      </c>
      <c r="H64" s="2">
        <f t="shared" si="1"/>
        <v>9.0000000000145519E-2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213679</v>
      </c>
      <c r="D65" s="1">
        <f>'PR-RAS'!E69</f>
        <v>28303.91</v>
      </c>
      <c r="E65" s="1">
        <v>0</v>
      </c>
      <c r="F65" s="1">
        <v>0</v>
      </c>
      <c r="G65" s="2">
        <f t="shared" si="0"/>
        <v>17298.356480000002</v>
      </c>
      <c r="H65" s="2">
        <f t="shared" si="1"/>
        <v>9.0000000000145519E-2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197580.77</v>
      </c>
      <c r="D70" s="1">
        <f>'PR-RAS'!E74</f>
        <v>233558.06</v>
      </c>
      <c r="E70" s="1">
        <v>0</v>
      </c>
      <c r="F70" s="1">
        <v>0</v>
      </c>
      <c r="G70" s="2">
        <f t="shared" si="0"/>
        <v>45864.085410000007</v>
      </c>
      <c r="H70" s="2">
        <f t="shared" si="1"/>
        <v>0.29000000000814907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197580.77</v>
      </c>
      <c r="D71" s="1">
        <f>'PR-RAS'!E75</f>
        <v>233558.06</v>
      </c>
      <c r="E71" s="1">
        <v>0</v>
      </c>
      <c r="F71" s="1">
        <v>0</v>
      </c>
      <c r="G71" s="2">
        <f t="shared" si="0"/>
        <v>46528.782300000006</v>
      </c>
      <c r="H71" s="2">
        <f t="shared" si="1"/>
        <v>0.29000000000814907</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2557.04</v>
      </c>
      <c r="E73" s="1">
        <v>0</v>
      </c>
      <c r="F73" s="1">
        <v>0</v>
      </c>
      <c r="G73" s="2">
        <f t="shared" si="0"/>
        <v>368.21375999999998</v>
      </c>
      <c r="H73" s="2">
        <f t="shared" si="1"/>
        <v>3.999999999996362E-2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2557.04</v>
      </c>
      <c r="E77" s="1">
        <v>0</v>
      </c>
      <c r="F77" s="1">
        <v>0</v>
      </c>
      <c r="G77" s="2">
        <f t="shared" si="0"/>
        <v>388.67007999999998</v>
      </c>
      <c r="H77" s="2">
        <f t="shared" si="1"/>
        <v>3.999999999996362E-2</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48.73</v>
      </c>
      <c r="D78" s="1">
        <f>'PR-RAS'!E82</f>
        <v>41.34</v>
      </c>
      <c r="E78" s="1">
        <v>0</v>
      </c>
      <c r="F78" s="1">
        <v>0</v>
      </c>
      <c r="G78" s="2">
        <f t="shared" si="0"/>
        <v>10.11857</v>
      </c>
      <c r="H78" s="2">
        <f t="shared" si="1"/>
        <v>0.61000000000000654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48.73</v>
      </c>
      <c r="D79" s="1">
        <f>'PR-RAS'!E83</f>
        <v>41.34</v>
      </c>
      <c r="E79" s="1">
        <v>0</v>
      </c>
      <c r="F79" s="1">
        <v>0</v>
      </c>
      <c r="G79" s="2">
        <f t="shared" si="0"/>
        <v>10.249979999999999</v>
      </c>
      <c r="H79" s="2">
        <f t="shared" si="1"/>
        <v>0.61000000000000654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48.73</v>
      </c>
      <c r="D81" s="1">
        <f>'PR-RAS'!E85</f>
        <v>41.34</v>
      </c>
      <c r="E81" s="1">
        <v>0</v>
      </c>
      <c r="F81" s="1">
        <v>0</v>
      </c>
      <c r="G81" s="2">
        <f t="shared" si="0"/>
        <v>10.5128</v>
      </c>
      <c r="H81" s="2">
        <f t="shared" si="1"/>
        <v>0.61000000000000654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730870.69</v>
      </c>
      <c r="D102" s="1">
        <f>'PR-RAS'!E106</f>
        <v>777128.21</v>
      </c>
      <c r="E102" s="1">
        <v>0</v>
      </c>
      <c r="F102" s="1">
        <v>0</v>
      </c>
      <c r="G102" s="2">
        <f t="shared" si="0"/>
        <v>230797.83811000001</v>
      </c>
      <c r="H102" s="2">
        <f t="shared" si="1"/>
        <v>0.52000000001862645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730870.69</v>
      </c>
      <c r="D108" s="1">
        <f>'PR-RAS'!E112</f>
        <v>777128.21</v>
      </c>
      <c r="E108" s="1">
        <v>0</v>
      </c>
      <c r="F108" s="1">
        <v>0</v>
      </c>
      <c r="G108" s="2">
        <f t="shared" si="0"/>
        <v>244508.60076999999</v>
      </c>
      <c r="H108" s="2">
        <f t="shared" si="1"/>
        <v>0.52000000001862645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730870.69</v>
      </c>
      <c r="D113" s="1">
        <f>'PR-RAS'!E117</f>
        <v>777128.21</v>
      </c>
      <c r="E113" s="1">
        <v>0</v>
      </c>
      <c r="F113" s="1">
        <v>0</v>
      </c>
      <c r="G113" s="2">
        <f t="shared" si="0"/>
        <v>255934.23632</v>
      </c>
      <c r="H113" s="2">
        <f t="shared" si="1"/>
        <v>0.52000000001862645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1639367.51</v>
      </c>
      <c r="D120" s="1">
        <f>'PR-RAS'!E124</f>
        <v>1781011.58</v>
      </c>
      <c r="E120" s="1">
        <v>0</v>
      </c>
      <c r="F120" s="1">
        <v>0</v>
      </c>
      <c r="G120" s="2">
        <f t="shared" si="0"/>
        <v>618965.48972999991</v>
      </c>
      <c r="H120" s="2">
        <f t="shared" si="1"/>
        <v>0.90999999991618097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1639367.51</v>
      </c>
      <c r="D121" s="1">
        <f>'PR-RAS'!E125</f>
        <v>1776925.58</v>
      </c>
      <c r="E121" s="1">
        <v>0</v>
      </c>
      <c r="F121" s="1">
        <v>0</v>
      </c>
      <c r="G121" s="2">
        <f t="shared" si="0"/>
        <v>623186.24040000001</v>
      </c>
      <c r="H121" s="2">
        <f t="shared" si="1"/>
        <v>0.90999999991618097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498884.02</v>
      </c>
      <c r="D122" s="1">
        <f>'PR-RAS'!E126</f>
        <v>608785.66</v>
      </c>
      <c r="E122" s="1">
        <v>0</v>
      </c>
      <c r="F122" s="1">
        <v>0</v>
      </c>
      <c r="G122" s="2">
        <f t="shared" si="0"/>
        <v>207691.09614000001</v>
      </c>
      <c r="H122" s="2">
        <f t="shared" si="1"/>
        <v>0.35999999998603016</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1140483.49</v>
      </c>
      <c r="D123" s="1">
        <f>'PR-RAS'!E127</f>
        <v>1168139.92</v>
      </c>
      <c r="E123" s="1">
        <v>0</v>
      </c>
      <c r="F123" s="1">
        <v>0</v>
      </c>
      <c r="G123" s="2">
        <f t="shared" si="0"/>
        <v>424165.12625999999</v>
      </c>
      <c r="H123" s="2">
        <f t="shared" si="1"/>
        <v>0.57000000006519258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4086</v>
      </c>
      <c r="E124" s="1">
        <v>0</v>
      </c>
      <c r="F124" s="1">
        <v>0</v>
      </c>
      <c r="G124" s="2">
        <f t="shared" si="0"/>
        <v>1005.1559999999999</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4076</v>
      </c>
      <c r="E125" s="1">
        <v>0</v>
      </c>
      <c r="F125" s="1">
        <v>0</v>
      </c>
      <c r="G125" s="2">
        <f t="shared" si="0"/>
        <v>1010.848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10</v>
      </c>
      <c r="E126" s="1">
        <v>0</v>
      </c>
      <c r="F126" s="1">
        <v>0</v>
      </c>
      <c r="G126" s="2">
        <f t="shared" si="0"/>
        <v>2.5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15220232.41</v>
      </c>
      <c r="D129" s="1">
        <f>'PR-RAS'!E133</f>
        <v>17389017.370000001</v>
      </c>
      <c r="E129" s="1">
        <v>0</v>
      </c>
      <c r="F129" s="1">
        <v>0</v>
      </c>
      <c r="G129" s="2">
        <f t="shared" si="0"/>
        <v>6399778.1952000009</v>
      </c>
      <c r="H129" s="2">
        <f t="shared" si="1"/>
        <v>0.7800000011920929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650147.56000000006</v>
      </c>
      <c r="D130" s="1">
        <f>'PR-RAS'!E134</f>
        <v>652505.23</v>
      </c>
      <c r="E130" s="1">
        <v>0</v>
      </c>
      <c r="F130" s="1">
        <v>0</v>
      </c>
      <c r="G130" s="2">
        <f t="shared" si="0"/>
        <v>252215.38458000001</v>
      </c>
      <c r="H130" s="2">
        <f t="shared" si="1"/>
        <v>0.66999999992549419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440086.11</v>
      </c>
      <c r="D131" s="1">
        <f>'PR-RAS'!E135</f>
        <v>495456.65</v>
      </c>
      <c r="E131" s="1">
        <v>0</v>
      </c>
      <c r="F131" s="1">
        <v>0</v>
      </c>
      <c r="G131" s="2">
        <f t="shared" si="0"/>
        <v>186029.92330000002</v>
      </c>
      <c r="H131" s="2">
        <f t="shared" si="1"/>
        <v>0.4599999999627471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210061.45</v>
      </c>
      <c r="D132" s="1">
        <f>'PR-RAS'!E136</f>
        <v>157048.57999999999</v>
      </c>
      <c r="E132" s="1">
        <v>0</v>
      </c>
      <c r="F132" s="1">
        <v>0</v>
      </c>
      <c r="G132" s="2">
        <f t="shared" si="0"/>
        <v>68664.777910000004</v>
      </c>
      <c r="H132" s="2">
        <f t="shared" si="1"/>
        <v>0.87000000002444722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14570084.85</v>
      </c>
      <c r="D134" s="1">
        <f>'PR-RAS'!E138</f>
        <v>16736512.140000001</v>
      </c>
      <c r="E134" s="1">
        <v>0</v>
      </c>
      <c r="F134" s="1">
        <v>0</v>
      </c>
      <c r="G134" s="2">
        <f t="shared" si="0"/>
        <v>6389733.5142900003</v>
      </c>
      <c r="H134" s="2">
        <f t="shared" si="1"/>
        <v>0.29000000096857548</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26759.759999999998</v>
      </c>
      <c r="D135" s="1">
        <f>'PR-RAS'!E139</f>
        <v>11845.39</v>
      </c>
      <c r="E135" s="1">
        <v>0</v>
      </c>
      <c r="F135" s="1">
        <v>0</v>
      </c>
      <c r="G135" s="2">
        <f t="shared" si="0"/>
        <v>6760.3723599999994</v>
      </c>
      <c r="H135" s="2">
        <f t="shared" si="1"/>
        <v>0.63000000000101863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26759.759999999998</v>
      </c>
      <c r="D146" s="1">
        <f>'PR-RAS'!E150</f>
        <v>11845.39</v>
      </c>
      <c r="E146" s="1">
        <v>0</v>
      </c>
      <c r="F146" s="1">
        <v>0</v>
      </c>
      <c r="G146" s="2">
        <f t="shared" si="0"/>
        <v>7315.3282999999983</v>
      </c>
      <c r="H146" s="2">
        <f t="shared" si="1"/>
        <v>0.63000000000101863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17706303.739999998</v>
      </c>
      <c r="D147" s="1">
        <f>'PR-RAS'!E151</f>
        <v>20777516.090000004</v>
      </c>
      <c r="E147" s="1">
        <v>0</v>
      </c>
      <c r="F147" s="1">
        <v>0</v>
      </c>
      <c r="G147" s="2">
        <f t="shared" si="0"/>
        <v>8652155.0443200003</v>
      </c>
      <c r="H147" s="2">
        <f t="shared" si="1"/>
        <v>0.35000000521540642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12680401.609999999</v>
      </c>
      <c r="D148" s="1">
        <f>'PR-RAS'!E152</f>
        <v>15393111.040000001</v>
      </c>
      <c r="E148" s="1">
        <v>0</v>
      </c>
      <c r="F148" s="1">
        <v>0</v>
      </c>
      <c r="G148" s="2">
        <f t="shared" si="0"/>
        <v>6389593.6824299991</v>
      </c>
      <c r="H148" s="2">
        <f t="shared" si="1"/>
        <v>0.43000000156462193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10371589.270000001</v>
      </c>
      <c r="D149" s="1">
        <f>'PR-RAS'!E153</f>
        <v>12707038.360000001</v>
      </c>
      <c r="E149" s="1">
        <v>0</v>
      </c>
      <c r="F149" s="1">
        <v>0</v>
      </c>
      <c r="G149" s="2">
        <f t="shared" si="0"/>
        <v>5296278.5665199999</v>
      </c>
      <c r="H149" s="2">
        <f t="shared" si="1"/>
        <v>0.63000000268220901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9894645.75</v>
      </c>
      <c r="D150" s="1">
        <f>'PR-RAS'!E154</f>
        <v>12274307.32</v>
      </c>
      <c r="E150" s="1">
        <v>0</v>
      </c>
      <c r="F150" s="1">
        <v>0</v>
      </c>
      <c r="G150" s="2">
        <f t="shared" si="0"/>
        <v>5132045.7981099999</v>
      </c>
      <c r="H150" s="2">
        <f t="shared" si="1"/>
        <v>0.57000000029802322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473913.97</v>
      </c>
      <c r="D152" s="1">
        <f>'PR-RAS'!E156</f>
        <v>432508.14</v>
      </c>
      <c r="E152" s="1">
        <v>0</v>
      </c>
      <c r="F152" s="1">
        <v>0</v>
      </c>
      <c r="G152" s="2">
        <f t="shared" si="0"/>
        <v>202178.46774999998</v>
      </c>
      <c r="H152" s="2">
        <f t="shared" si="1"/>
        <v>0.17000000004190952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3029.55</v>
      </c>
      <c r="D153" s="1">
        <f>'PR-RAS'!E157</f>
        <v>222.9</v>
      </c>
      <c r="E153" s="1">
        <v>0</v>
      </c>
      <c r="F153" s="1">
        <v>0</v>
      </c>
      <c r="G153" s="2">
        <f t="shared" si="0"/>
        <v>528.25319999999999</v>
      </c>
      <c r="H153" s="2">
        <f t="shared" si="1"/>
        <v>0.54999999999981242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693196.21</v>
      </c>
      <c r="D154" s="1">
        <f>'PR-RAS'!E158</f>
        <v>776028.44</v>
      </c>
      <c r="E154" s="1">
        <v>0</v>
      </c>
      <c r="F154" s="1">
        <v>0</v>
      </c>
      <c r="G154" s="2">
        <f t="shared" si="0"/>
        <v>343523.72276999999</v>
      </c>
      <c r="H154" s="2">
        <f t="shared" si="1"/>
        <v>0.64999999990686774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1615616.13</v>
      </c>
      <c r="D155" s="1">
        <f>'PR-RAS'!E159</f>
        <v>1910044.24</v>
      </c>
      <c r="E155" s="1">
        <v>0</v>
      </c>
      <c r="F155" s="1">
        <v>0</v>
      </c>
      <c r="G155" s="2">
        <f t="shared" si="0"/>
        <v>837098.5099399999</v>
      </c>
      <c r="H155" s="2">
        <f t="shared" si="1"/>
        <v>0.36999999987892807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1615357.75</v>
      </c>
      <c r="D157" s="1">
        <f>'PR-RAS'!E161</f>
        <v>1910044.24</v>
      </c>
      <c r="E157" s="1">
        <v>0</v>
      </c>
      <c r="F157" s="1">
        <v>0</v>
      </c>
      <c r="G157" s="2">
        <f t="shared" si="0"/>
        <v>847929.6118800001</v>
      </c>
      <c r="H157" s="2">
        <f t="shared" si="1"/>
        <v>0.48999999999068677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258.38</v>
      </c>
      <c r="D158" s="1">
        <f>'PR-RAS'!E162</f>
        <v>0</v>
      </c>
      <c r="E158" s="1">
        <v>0</v>
      </c>
      <c r="F158" s="1">
        <v>0</v>
      </c>
      <c r="G158" s="2">
        <f t="shared" si="0"/>
        <v>40.565660000000001</v>
      </c>
      <c r="H158" s="2">
        <f t="shared" si="1"/>
        <v>0.37999999999999545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5008931.32</v>
      </c>
      <c r="D159" s="1">
        <f>'PR-RAS'!E163</f>
        <v>5365495.3600000003</v>
      </c>
      <c r="E159" s="1">
        <v>0</v>
      </c>
      <c r="F159" s="1">
        <v>0</v>
      </c>
      <c r="G159" s="2">
        <f t="shared" si="0"/>
        <v>2486907.6823200001</v>
      </c>
      <c r="H159" s="2">
        <f t="shared" si="1"/>
        <v>0.68000000063329935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346990.56</v>
      </c>
      <c r="D160" s="1">
        <f>'PR-RAS'!E164</f>
        <v>379656.7</v>
      </c>
      <c r="E160" s="1">
        <v>0</v>
      </c>
      <c r="F160" s="1">
        <v>0</v>
      </c>
      <c r="G160" s="2">
        <f t="shared" si="0"/>
        <v>175902.32964000001</v>
      </c>
      <c r="H160" s="2">
        <f t="shared" si="1"/>
        <v>0.73999999999068677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3321.26</v>
      </c>
      <c r="D161" s="1">
        <f>'PR-RAS'!E165</f>
        <v>11084.58</v>
      </c>
      <c r="E161" s="1">
        <v>0</v>
      </c>
      <c r="F161" s="1">
        <v>0</v>
      </c>
      <c r="G161" s="2">
        <f t="shared" si="0"/>
        <v>4078.4671999999996</v>
      </c>
      <c r="H161" s="2">
        <f t="shared" si="1"/>
        <v>0.68000000000029104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275644.21999999997</v>
      </c>
      <c r="D162" s="1">
        <f>'PR-RAS'!E166</f>
        <v>295164.01</v>
      </c>
      <c r="E162" s="1">
        <v>0</v>
      </c>
      <c r="F162" s="1">
        <v>0</v>
      </c>
      <c r="G162" s="2">
        <f t="shared" si="0"/>
        <v>139421.53064000001</v>
      </c>
      <c r="H162" s="2">
        <f t="shared" si="1"/>
        <v>0.22999999998137355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55409.64</v>
      </c>
      <c r="D163" s="1">
        <f>'PR-RAS'!E167</f>
        <v>60131.48</v>
      </c>
      <c r="E163" s="1">
        <v>0</v>
      </c>
      <c r="F163" s="1">
        <v>0</v>
      </c>
      <c r="G163" s="2">
        <f t="shared" si="0"/>
        <v>28458.961200000002</v>
      </c>
      <c r="H163" s="2">
        <f t="shared" si="1"/>
        <v>0.8400000000037835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12615.44</v>
      </c>
      <c r="D164" s="1">
        <f>'PR-RAS'!E168</f>
        <v>13276.63</v>
      </c>
      <c r="E164" s="1">
        <v>0</v>
      </c>
      <c r="F164" s="1">
        <v>0</v>
      </c>
      <c r="G164" s="2">
        <f t="shared" si="0"/>
        <v>6384.4980999999998</v>
      </c>
      <c r="H164" s="2">
        <f t="shared" si="1"/>
        <v>0.81000000000130967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3268994.5700000008</v>
      </c>
      <c r="D165" s="1">
        <f>'PR-RAS'!E169</f>
        <v>3519063.41</v>
      </c>
      <c r="E165" s="1">
        <v>0</v>
      </c>
      <c r="F165" s="1">
        <v>0</v>
      </c>
      <c r="G165" s="2">
        <f t="shared" si="0"/>
        <v>1690367.9079600002</v>
      </c>
      <c r="H165" s="2">
        <f t="shared" si="1"/>
        <v>0.8399999993853271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118921.52</v>
      </c>
      <c r="D166" s="1">
        <f>'PR-RAS'!E170</f>
        <v>135264.10999999999</v>
      </c>
      <c r="E166" s="1">
        <v>0</v>
      </c>
      <c r="F166" s="1">
        <v>0</v>
      </c>
      <c r="G166" s="2">
        <f t="shared" si="0"/>
        <v>64259.2071</v>
      </c>
      <c r="H166" s="2">
        <f t="shared" si="1"/>
        <v>0.58999999998195563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2636468.4500000002</v>
      </c>
      <c r="D167" s="1">
        <f>'PR-RAS'!E171</f>
        <v>2784287.91</v>
      </c>
      <c r="E167" s="1">
        <v>0</v>
      </c>
      <c r="F167" s="1">
        <v>0</v>
      </c>
      <c r="G167" s="2">
        <f t="shared" si="0"/>
        <v>1362037.3488200002</v>
      </c>
      <c r="H167" s="2">
        <f t="shared" si="1"/>
        <v>0.5400000000372529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381279.6</v>
      </c>
      <c r="D168" s="1">
        <f>'PR-RAS'!E172</f>
        <v>471713.22</v>
      </c>
      <c r="E168" s="1">
        <v>0</v>
      </c>
      <c r="F168" s="1">
        <v>0</v>
      </c>
      <c r="G168" s="2">
        <f t="shared" si="0"/>
        <v>221225.90868000002</v>
      </c>
      <c r="H168" s="2">
        <f t="shared" si="1"/>
        <v>0.61999999999534339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64951.199999999997</v>
      </c>
      <c r="D169" s="1">
        <f>'PR-RAS'!E173</f>
        <v>61545.01</v>
      </c>
      <c r="E169" s="1">
        <v>0</v>
      </c>
      <c r="F169" s="1">
        <v>0</v>
      </c>
      <c r="G169" s="2">
        <f t="shared" si="0"/>
        <v>31590.924960000004</v>
      </c>
      <c r="H169" s="2">
        <f t="shared" si="1"/>
        <v>0.20999999999912689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17976.14</v>
      </c>
      <c r="D170" s="1">
        <f>'PR-RAS'!E174</f>
        <v>25259.69</v>
      </c>
      <c r="E170" s="1">
        <v>0</v>
      </c>
      <c r="F170" s="1">
        <v>0</v>
      </c>
      <c r="G170" s="2">
        <f t="shared" si="0"/>
        <v>11575.74288</v>
      </c>
      <c r="H170" s="2">
        <f t="shared" si="1"/>
        <v>0.4500000000007276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49397.66</v>
      </c>
      <c r="D172" s="1">
        <f>'PR-RAS'!E176</f>
        <v>40993.47</v>
      </c>
      <c r="E172" s="1">
        <v>0</v>
      </c>
      <c r="F172" s="1">
        <v>0</v>
      </c>
      <c r="G172" s="2">
        <f t="shared" si="0"/>
        <v>22466.766600000003</v>
      </c>
      <c r="H172" s="2">
        <f t="shared" si="1"/>
        <v>0.80999999999767169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1322022.92</v>
      </c>
      <c r="D173" s="1">
        <f>'PR-RAS'!E177</f>
        <v>1399001.6099999999</v>
      </c>
      <c r="E173" s="1">
        <v>0</v>
      </c>
      <c r="F173" s="1">
        <v>0</v>
      </c>
      <c r="G173" s="2">
        <f t="shared" si="0"/>
        <v>708644.49607999984</v>
      </c>
      <c r="H173" s="2">
        <f t="shared" si="1"/>
        <v>0.47000000020489097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53455.26</v>
      </c>
      <c r="D174" s="1">
        <f>'PR-RAS'!E178</f>
        <v>37608.629999999997</v>
      </c>
      <c r="E174" s="1">
        <v>0</v>
      </c>
      <c r="F174" s="1">
        <v>0</v>
      </c>
      <c r="G174" s="2">
        <f t="shared" si="0"/>
        <v>22260.345959999995</v>
      </c>
      <c r="H174" s="2">
        <f t="shared" si="1"/>
        <v>0.63000000000465661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253671.65</v>
      </c>
      <c r="D175" s="1">
        <f>'PR-RAS'!E179</f>
        <v>237375.29</v>
      </c>
      <c r="E175" s="1">
        <v>0</v>
      </c>
      <c r="F175" s="1">
        <v>0</v>
      </c>
      <c r="G175" s="2">
        <f t="shared" si="0"/>
        <v>126745.46801999999</v>
      </c>
      <c r="H175" s="2">
        <f t="shared" si="1"/>
        <v>0.64000000001396984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17547.68</v>
      </c>
      <c r="D176" s="1">
        <f>'PR-RAS'!E180</f>
        <v>13039.32</v>
      </c>
      <c r="E176" s="1">
        <v>0</v>
      </c>
      <c r="F176" s="1">
        <v>0</v>
      </c>
      <c r="G176" s="2">
        <f t="shared" si="0"/>
        <v>7634.6059999999998</v>
      </c>
      <c r="H176" s="2">
        <f t="shared" si="1"/>
        <v>0.63999999999941792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206366.95</v>
      </c>
      <c r="D177" s="1">
        <f>'PR-RAS'!E181</f>
        <v>264010.52</v>
      </c>
      <c r="E177" s="1">
        <v>0</v>
      </c>
      <c r="F177" s="1">
        <v>0</v>
      </c>
      <c r="G177" s="2">
        <f t="shared" si="0"/>
        <v>129252.28623999999</v>
      </c>
      <c r="H177" s="2">
        <f t="shared" si="1"/>
        <v>0.52999999996973202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25400.7</v>
      </c>
      <c r="D178" s="1">
        <f>'PR-RAS'!E182</f>
        <v>17605.560000000001</v>
      </c>
      <c r="E178" s="1">
        <v>0</v>
      </c>
      <c r="F178" s="1">
        <v>0</v>
      </c>
      <c r="G178" s="2">
        <f t="shared" si="0"/>
        <v>10728.292140000001</v>
      </c>
      <c r="H178" s="2">
        <f t="shared" si="1"/>
        <v>0.73999999999796273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316949.53999999998</v>
      </c>
      <c r="D179" s="1">
        <f>'PR-RAS'!E183</f>
        <v>379664.83</v>
      </c>
      <c r="E179" s="1">
        <v>0</v>
      </c>
      <c r="F179" s="1">
        <v>0</v>
      </c>
      <c r="G179" s="2">
        <f t="shared" si="0"/>
        <v>191577.69759999998</v>
      </c>
      <c r="H179" s="2">
        <f t="shared" si="1"/>
        <v>0.63000000000465661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186474.5</v>
      </c>
      <c r="D180" s="1">
        <f>'PR-RAS'!E184</f>
        <v>158080.39000000001</v>
      </c>
      <c r="E180" s="1">
        <v>0</v>
      </c>
      <c r="F180" s="1">
        <v>0</v>
      </c>
      <c r="G180" s="2">
        <f t="shared" si="0"/>
        <v>89971.715120000008</v>
      </c>
      <c r="H180" s="2">
        <f t="shared" si="1"/>
        <v>0.89000000001396984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167031.69</v>
      </c>
      <c r="D181" s="1">
        <f>'PR-RAS'!E185</f>
        <v>196530.17</v>
      </c>
      <c r="E181" s="1">
        <v>0</v>
      </c>
      <c r="F181" s="1">
        <v>0</v>
      </c>
      <c r="G181" s="2">
        <f t="shared" si="0"/>
        <v>100816.56540000001</v>
      </c>
      <c r="H181" s="2">
        <f t="shared" si="1"/>
        <v>0.48000000001047738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95124.95</v>
      </c>
      <c r="D182" s="1">
        <f>'PR-RAS'!E186</f>
        <v>95086.9</v>
      </c>
      <c r="E182" s="1">
        <v>0</v>
      </c>
      <c r="F182" s="1">
        <v>0</v>
      </c>
      <c r="G182" s="2">
        <f t="shared" si="0"/>
        <v>51639.073749999996</v>
      </c>
      <c r="H182" s="2">
        <f t="shared" si="1"/>
        <v>0.15000000000873115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70923.27</v>
      </c>
      <c r="D184" s="1">
        <f>'PR-RAS'!E188</f>
        <v>67773.64</v>
      </c>
      <c r="E184" s="1">
        <v>0</v>
      </c>
      <c r="F184" s="1">
        <v>0</v>
      </c>
      <c r="G184" s="2">
        <f t="shared" si="0"/>
        <v>37784.110649999995</v>
      </c>
      <c r="H184" s="2">
        <f t="shared" si="1"/>
        <v>0.63000000000465661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11993.59</v>
      </c>
      <c r="D185" s="1">
        <f>'PR-RAS'!E189</f>
        <v>11708.52</v>
      </c>
      <c r="E185" s="1">
        <v>0</v>
      </c>
      <c r="F185" s="1">
        <v>0</v>
      </c>
      <c r="G185" s="2">
        <f t="shared" si="0"/>
        <v>6515.5559200000007</v>
      </c>
      <c r="H185" s="2">
        <f t="shared" si="1"/>
        <v>0.88999999999941792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20148.400000000001</v>
      </c>
      <c r="D186" s="1">
        <f>'PR-RAS'!E190</f>
        <v>18036.27</v>
      </c>
      <c r="E186" s="1">
        <v>0</v>
      </c>
      <c r="F186" s="1">
        <v>0</v>
      </c>
      <c r="G186" s="2">
        <f t="shared" si="0"/>
        <v>10400.873900000001</v>
      </c>
      <c r="H186" s="2">
        <f t="shared" si="1"/>
        <v>0.67000000000189175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11739.12</v>
      </c>
      <c r="D187" s="1">
        <f>'PR-RAS'!E191</f>
        <v>6938.03</v>
      </c>
      <c r="E187" s="1">
        <v>0</v>
      </c>
      <c r="F187" s="1">
        <v>0</v>
      </c>
      <c r="G187" s="2">
        <f t="shared" si="0"/>
        <v>4764.4234800000004</v>
      </c>
      <c r="H187" s="2">
        <f t="shared" si="1"/>
        <v>0.1500000000005457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3272.94</v>
      </c>
      <c r="D188" s="1">
        <f>'PR-RAS'!E192</f>
        <v>3108</v>
      </c>
      <c r="E188" s="1">
        <v>0</v>
      </c>
      <c r="F188" s="1">
        <v>0</v>
      </c>
      <c r="G188" s="2">
        <f t="shared" si="0"/>
        <v>1774.4317800000001</v>
      </c>
      <c r="H188" s="2">
        <f t="shared" si="1"/>
        <v>5.999999999994543E-2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865.15</v>
      </c>
      <c r="D189" s="1">
        <f>'PR-RAS'!E193</f>
        <v>1041.05</v>
      </c>
      <c r="E189" s="1">
        <v>0</v>
      </c>
      <c r="F189" s="1">
        <v>0</v>
      </c>
      <c r="G189" s="2">
        <f t="shared" si="0"/>
        <v>554.08299999999997</v>
      </c>
      <c r="H189" s="2">
        <f t="shared" si="1"/>
        <v>0.19999999999993179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1596.82</v>
      </c>
      <c r="D190" s="1">
        <f>'PR-RAS'!E194</f>
        <v>0</v>
      </c>
      <c r="E190" s="1">
        <v>0</v>
      </c>
      <c r="F190" s="1">
        <v>0</v>
      </c>
      <c r="G190" s="2">
        <f t="shared" si="0"/>
        <v>301.79897999999997</v>
      </c>
      <c r="H190" s="2">
        <f t="shared" si="1"/>
        <v>0.18000000000006366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21307.25</v>
      </c>
      <c r="D191" s="1">
        <f>'PR-RAS'!E195</f>
        <v>26941.77</v>
      </c>
      <c r="E191" s="1">
        <v>0</v>
      </c>
      <c r="F191" s="1">
        <v>0</v>
      </c>
      <c r="G191" s="2">
        <f t="shared" si="0"/>
        <v>14286.250100000001</v>
      </c>
      <c r="H191" s="2">
        <f t="shared" si="1"/>
        <v>0.47999999999956344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13001.41</v>
      </c>
      <c r="D192" s="1">
        <f>'PR-RAS'!E196</f>
        <v>13693.89</v>
      </c>
      <c r="E192" s="1">
        <v>0</v>
      </c>
      <c r="F192" s="1">
        <v>0</v>
      </c>
      <c r="G192" s="2">
        <f t="shared" si="0"/>
        <v>7714.3352900000009</v>
      </c>
      <c r="H192" s="2">
        <f t="shared" si="1"/>
        <v>0.52000000000043656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13001.41</v>
      </c>
      <c r="D206" s="1">
        <f>'PR-RAS'!E210</f>
        <v>13693.89</v>
      </c>
      <c r="E206" s="1">
        <v>0</v>
      </c>
      <c r="F206" s="1">
        <v>0</v>
      </c>
      <c r="G206" s="2">
        <f t="shared" si="0"/>
        <v>8279.7839499999991</v>
      </c>
      <c r="H206" s="2">
        <f t="shared" si="1"/>
        <v>0.52000000000043656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11367.84</v>
      </c>
      <c r="D207" s="1">
        <f>'PR-RAS'!E211</f>
        <v>13413.51</v>
      </c>
      <c r="E207" s="1">
        <v>0</v>
      </c>
      <c r="F207" s="1">
        <v>0</v>
      </c>
      <c r="G207" s="2">
        <f t="shared" si="0"/>
        <v>7868.1411600000001</v>
      </c>
      <c r="H207" s="2">
        <f t="shared" si="1"/>
        <v>0.6499999999996362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1633.57</v>
      </c>
      <c r="D209" s="1">
        <f>'PR-RAS'!E213</f>
        <v>280.38</v>
      </c>
      <c r="E209" s="1">
        <v>0</v>
      </c>
      <c r="F209" s="1">
        <v>0</v>
      </c>
      <c r="G209" s="2">
        <f t="shared" si="0"/>
        <v>456.42063999999999</v>
      </c>
      <c r="H209" s="2">
        <f t="shared" si="1"/>
        <v>0.81000000000005912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3969.4</v>
      </c>
      <c r="D259" s="1">
        <f>'PR-RAS'!E263</f>
        <v>5215.8</v>
      </c>
      <c r="E259" s="1">
        <v>0</v>
      </c>
      <c r="F259" s="1">
        <v>0</v>
      </c>
      <c r="G259" s="2">
        <f t="shared" si="0"/>
        <v>3715.4580000000001</v>
      </c>
      <c r="H259" s="2">
        <f t="shared" si="1"/>
        <v>0.59999999999990905</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3969.4</v>
      </c>
      <c r="D269" s="1">
        <f>'PR-RAS'!E273</f>
        <v>5215.8</v>
      </c>
      <c r="E269" s="1">
        <v>0</v>
      </c>
      <c r="F269" s="1">
        <v>0</v>
      </c>
      <c r="G269" s="2">
        <f t="shared" si="8"/>
        <v>3859.4680000000003</v>
      </c>
      <c r="H269" s="2">
        <f t="shared" si="9"/>
        <v>0.59999999999990905</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3896.4</v>
      </c>
      <c r="D273" s="1">
        <f>'PR-RAS'!E277</f>
        <v>5187.8900000000003</v>
      </c>
      <c r="E273" s="1">
        <v>0</v>
      </c>
      <c r="F273" s="1">
        <v>0</v>
      </c>
      <c r="G273" s="2">
        <f t="shared" si="8"/>
        <v>3882.0329600000005</v>
      </c>
      <c r="H273" s="2">
        <f t="shared" si="9"/>
        <v>0.50999999999976353</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73</v>
      </c>
      <c r="D274" s="1">
        <f>'PR-RAS'!E278</f>
        <v>27.91</v>
      </c>
      <c r="E274" s="1">
        <v>0</v>
      </c>
      <c r="F274" s="1">
        <v>0</v>
      </c>
      <c r="G274" s="2">
        <f t="shared" si="8"/>
        <v>35.167859999999997</v>
      </c>
      <c r="H274" s="2">
        <f t="shared" si="9"/>
        <v>8.9999999999999858E-2</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17706303.739999998</v>
      </c>
      <c r="D285" s="1">
        <f>'PR-RAS'!E289</f>
        <v>20777516.090000004</v>
      </c>
      <c r="E285" s="1">
        <v>0</v>
      </c>
      <c r="F285" s="1">
        <v>0</v>
      </c>
      <c r="G285" s="2">
        <f t="shared" si="8"/>
        <v>16830219.401280001</v>
      </c>
      <c r="H285" s="2">
        <f t="shared" si="9"/>
        <v>0.35000000521540642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440951.98000000417</v>
      </c>
      <c r="D286" s="1">
        <f>'PR-RAS'!E290</f>
        <v>0</v>
      </c>
      <c r="E286" s="1">
        <v>0</v>
      </c>
      <c r="F286" s="1">
        <v>0</v>
      </c>
      <c r="G286" s="2">
        <f t="shared" si="8"/>
        <v>125671.31430000118</v>
      </c>
      <c r="H286" s="2">
        <f t="shared" si="9"/>
        <v>1.9999995827674866E-2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531194.44000000134</v>
      </c>
      <c r="E287" s="1">
        <v>0</v>
      </c>
      <c r="F287" s="1">
        <v>0</v>
      </c>
      <c r="G287" s="2">
        <f t="shared" si="8"/>
        <v>303843.21968000074</v>
      </c>
      <c r="H287" s="2">
        <f t="shared" si="9"/>
        <v>0.44000000134110451</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2886318</v>
      </c>
      <c r="D288" s="1">
        <f>'PR-RAS'!E292</f>
        <v>3116592.26</v>
      </c>
      <c r="E288" s="1">
        <v>0</v>
      </c>
      <c r="F288" s="1">
        <v>0</v>
      </c>
      <c r="G288" s="2">
        <f t="shared" si="8"/>
        <v>2617297.2232399997</v>
      </c>
      <c r="H288" s="2">
        <f t="shared" si="9"/>
        <v>0.25999999977648258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2177627.86</v>
      </c>
      <c r="D290" s="1">
        <f>'PR-RAS'!E294</f>
        <v>2217169.5499999998</v>
      </c>
      <c r="E290" s="1">
        <v>0</v>
      </c>
      <c r="F290" s="1">
        <v>0</v>
      </c>
      <c r="G290" s="2">
        <f t="shared" si="8"/>
        <v>1910858.4514399995</v>
      </c>
      <c r="H290" s="2">
        <f t="shared" si="9"/>
        <v>0.59000000031664968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212926.25</v>
      </c>
      <c r="D291" s="1">
        <f>'PR-RAS'!E295</f>
        <v>158189.01</v>
      </c>
      <c r="E291" s="1">
        <v>0</v>
      </c>
      <c r="F291" s="1">
        <v>0</v>
      </c>
      <c r="G291" s="2">
        <f t="shared" si="8"/>
        <v>153498.2383</v>
      </c>
      <c r="H291" s="2">
        <f t="shared" si="9"/>
        <v>0.26000000000931323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1880627.41</v>
      </c>
      <c r="D292" s="1">
        <f>'PR-RAS'!E296</f>
        <v>1974647.8330000001</v>
      </c>
      <c r="E292" s="1">
        <v>0</v>
      </c>
      <c r="F292" s="1">
        <v>0</v>
      </c>
      <c r="G292" s="2">
        <f t="shared" si="8"/>
        <v>1696507.6151159999</v>
      </c>
      <c r="H292" s="2">
        <f t="shared" si="9"/>
        <v>0.57699999981559813</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473.48</v>
      </c>
      <c r="D293" s="1">
        <f>'PR-RAS'!E298</f>
        <v>362.76</v>
      </c>
      <c r="E293" s="1">
        <v>0</v>
      </c>
      <c r="F293" s="1">
        <v>0</v>
      </c>
      <c r="G293" s="2">
        <f t="shared" si="8"/>
        <v>350.108</v>
      </c>
      <c r="H293" s="2">
        <f t="shared" si="9"/>
        <v>0.72000000000002728</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473.48</v>
      </c>
      <c r="D306" s="1">
        <f>'PR-RAS'!E311</f>
        <v>362.76</v>
      </c>
      <c r="E306" s="1">
        <v>0</v>
      </c>
      <c r="F306" s="1">
        <v>0</v>
      </c>
      <c r="G306" s="2">
        <f t="shared" si="8"/>
        <v>365.69499999999999</v>
      </c>
      <c r="H306" s="2">
        <f t="shared" si="9"/>
        <v>0.72000000000002728</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247.85</v>
      </c>
      <c r="D307" s="1">
        <f>'PR-RAS'!E312</f>
        <v>162.76</v>
      </c>
      <c r="E307" s="1">
        <v>0</v>
      </c>
      <c r="F307" s="1">
        <v>0</v>
      </c>
      <c r="G307" s="2">
        <f t="shared" si="8"/>
        <v>175.45122000000001</v>
      </c>
      <c r="H307" s="2">
        <f t="shared" si="9"/>
        <v>0.39000000000001478</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247.85</v>
      </c>
      <c r="D308" s="1">
        <f>'PR-RAS'!E313</f>
        <v>162.76</v>
      </c>
      <c r="E308" s="1">
        <v>0</v>
      </c>
      <c r="F308" s="1">
        <v>0</v>
      </c>
      <c r="G308" s="2">
        <f t="shared" si="8"/>
        <v>176.02458999999999</v>
      </c>
      <c r="H308" s="2">
        <f t="shared" si="9"/>
        <v>0.39000000000001478</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225.63</v>
      </c>
      <c r="D312" s="1">
        <f>'PR-RAS'!E317</f>
        <v>200</v>
      </c>
      <c r="E312" s="1">
        <v>0</v>
      </c>
      <c r="F312" s="1">
        <v>0</v>
      </c>
      <c r="G312" s="2">
        <f t="shared" si="8"/>
        <v>194.57093</v>
      </c>
      <c r="H312" s="2">
        <f t="shared" si="9"/>
        <v>0.37000000000000455</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225.63</v>
      </c>
      <c r="D316" s="1">
        <f>'PR-RAS'!E321</f>
        <v>200</v>
      </c>
      <c r="E316" s="1">
        <v>0</v>
      </c>
      <c r="F316" s="1">
        <v>0</v>
      </c>
      <c r="G316" s="2">
        <f t="shared" si="8"/>
        <v>197.07345000000001</v>
      </c>
      <c r="H316" s="2">
        <f t="shared" si="9"/>
        <v>0.37000000000000455</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410079.1</v>
      </c>
      <c r="D345" s="1">
        <f>'PR-RAS'!E350</f>
        <v>347444.59</v>
      </c>
      <c r="E345" s="1">
        <v>0</v>
      </c>
      <c r="F345" s="1">
        <v>0</v>
      </c>
      <c r="G345" s="2">
        <f t="shared" si="8"/>
        <v>380109.08831999998</v>
      </c>
      <c r="H345" s="2">
        <f t="shared" si="9"/>
        <v>0.50999999995110556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1748.63</v>
      </c>
      <c r="D346" s="1">
        <f>'PR-RAS'!E351</f>
        <v>218.44</v>
      </c>
      <c r="E346" s="1">
        <v>0</v>
      </c>
      <c r="F346" s="1">
        <v>0</v>
      </c>
      <c r="G346" s="2">
        <f t="shared" si="8"/>
        <v>754.00094999999999</v>
      </c>
      <c r="H346" s="2">
        <f t="shared" si="9"/>
        <v>0.80999999999988859</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1748.63</v>
      </c>
      <c r="D351" s="1">
        <f>'PR-RAS'!E356</f>
        <v>218.44</v>
      </c>
      <c r="E351" s="1">
        <v>0</v>
      </c>
      <c r="F351" s="1">
        <v>0</v>
      </c>
      <c r="G351" s="2">
        <f t="shared" si="8"/>
        <v>764.92849999999999</v>
      </c>
      <c r="H351" s="2">
        <f t="shared" si="9"/>
        <v>0.80999999999988859</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1748.63</v>
      </c>
      <c r="D354" s="1">
        <f>'PR-RAS'!E359</f>
        <v>218.44</v>
      </c>
      <c r="E354" s="1">
        <v>0</v>
      </c>
      <c r="F354" s="1">
        <v>0</v>
      </c>
      <c r="G354" s="2">
        <f t="shared" si="8"/>
        <v>771.48503000000005</v>
      </c>
      <c r="H354" s="2">
        <f t="shared" si="9"/>
        <v>0.80999999999988859</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408330.47</v>
      </c>
      <c r="D358" s="1">
        <f>'PR-RAS'!E363</f>
        <v>347226.15</v>
      </c>
      <c r="E358" s="1">
        <v>0</v>
      </c>
      <c r="F358" s="1">
        <v>0</v>
      </c>
      <c r="G358" s="2">
        <f t="shared" si="8"/>
        <v>393693.44889</v>
      </c>
      <c r="H358" s="2">
        <f t="shared" si="9"/>
        <v>0.61999999999534339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364497.5</v>
      </c>
      <c r="D364" s="1">
        <f>'PR-RAS'!E369</f>
        <v>315501.31</v>
      </c>
      <c r="E364" s="1">
        <v>0</v>
      </c>
      <c r="F364" s="1">
        <v>0</v>
      </c>
      <c r="G364" s="2">
        <f t="shared" si="8"/>
        <v>361366.54355999996</v>
      </c>
      <c r="H364" s="2">
        <f t="shared" si="9"/>
        <v>0.80999999999767169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102017.02</v>
      </c>
      <c r="D365" s="1">
        <f>'PR-RAS'!E370</f>
        <v>84711.03</v>
      </c>
      <c r="E365" s="1">
        <v>0</v>
      </c>
      <c r="F365" s="1">
        <v>0</v>
      </c>
      <c r="G365" s="2">
        <f t="shared" si="8"/>
        <v>98803.825120000009</v>
      </c>
      <c r="H365" s="2">
        <f t="shared" si="9"/>
        <v>5.0000000002910383E-2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5005.29</v>
      </c>
      <c r="D366" s="1">
        <f>'PR-RAS'!E371</f>
        <v>1854.79</v>
      </c>
      <c r="E366" s="1">
        <v>0</v>
      </c>
      <c r="F366" s="1">
        <v>0</v>
      </c>
      <c r="G366" s="2">
        <f t="shared" si="8"/>
        <v>3180.9275499999994</v>
      </c>
      <c r="H366" s="2">
        <f t="shared" si="9"/>
        <v>0.5</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12572.68</v>
      </c>
      <c r="D367" s="1">
        <f>'PR-RAS'!E372</f>
        <v>13981.08</v>
      </c>
      <c r="E367" s="1">
        <v>0</v>
      </c>
      <c r="F367" s="1">
        <v>0</v>
      </c>
      <c r="G367" s="2">
        <f t="shared" si="8"/>
        <v>14835.751439999998</v>
      </c>
      <c r="H367" s="2">
        <f t="shared" si="9"/>
        <v>0.3999999999996362</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240728.86</v>
      </c>
      <c r="D368" s="1">
        <f>'PR-RAS'!E373</f>
        <v>211896.34</v>
      </c>
      <c r="E368" s="1">
        <v>0</v>
      </c>
      <c r="F368" s="1">
        <v>0</v>
      </c>
      <c r="G368" s="2">
        <f t="shared" si="8"/>
        <v>243879.40518</v>
      </c>
      <c r="H368" s="2">
        <f t="shared" si="9"/>
        <v>0.48000000001047738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4173.6499999999996</v>
      </c>
      <c r="D369" s="1">
        <f>'PR-RAS'!E374</f>
        <v>3058.07</v>
      </c>
      <c r="E369" s="1">
        <v>0</v>
      </c>
      <c r="F369" s="1">
        <v>0</v>
      </c>
      <c r="G369" s="2">
        <f t="shared" si="8"/>
        <v>3786.6427200000003</v>
      </c>
      <c r="H369" s="2">
        <f t="shared" si="9"/>
        <v>0.42000000000052751</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40538.97</v>
      </c>
      <c r="D373" s="1">
        <f>'PR-RAS'!E378</f>
        <v>31724.84</v>
      </c>
      <c r="E373" s="1">
        <v>0</v>
      </c>
      <c r="F373" s="1">
        <v>0</v>
      </c>
      <c r="G373" s="2">
        <f t="shared" si="8"/>
        <v>38683.777799999996</v>
      </c>
      <c r="H373" s="2">
        <f t="shared" si="9"/>
        <v>0.18999999999869033</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40538.97</v>
      </c>
      <c r="D374" s="1">
        <f>'PR-RAS'!E379</f>
        <v>31724.84</v>
      </c>
      <c r="E374" s="1">
        <v>0</v>
      </c>
      <c r="F374" s="1">
        <v>0</v>
      </c>
      <c r="G374" s="2">
        <f t="shared" si="8"/>
        <v>38787.766449999996</v>
      </c>
      <c r="H374" s="2">
        <f t="shared" si="9"/>
        <v>0.18999999999869033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3294</v>
      </c>
      <c r="D386" s="1">
        <f>'PR-RAS'!E391</f>
        <v>0</v>
      </c>
      <c r="E386" s="1">
        <v>0</v>
      </c>
      <c r="F386" s="1">
        <v>0</v>
      </c>
      <c r="G386" s="2">
        <f t="shared" si="8"/>
        <v>1268.19</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3294</v>
      </c>
      <c r="D388" s="1">
        <f>'PR-RAS'!E393</f>
        <v>0</v>
      </c>
      <c r="E388" s="1">
        <v>0</v>
      </c>
      <c r="F388" s="1">
        <v>0</v>
      </c>
      <c r="G388" s="2">
        <f t="shared" si="8"/>
        <v>1274.778</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409605.62</v>
      </c>
      <c r="D403" s="1">
        <f>'PR-RAS'!E408</f>
        <v>347081.83</v>
      </c>
      <c r="E403" s="1">
        <v>0</v>
      </c>
      <c r="F403" s="1">
        <v>0</v>
      </c>
      <c r="G403" s="2">
        <f t="shared" si="8"/>
        <v>443715.25056000001</v>
      </c>
      <c r="H403" s="2">
        <f t="shared" si="9"/>
        <v>0.54999999998835847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399248.99</v>
      </c>
      <c r="D405" s="1">
        <f>'PR-RAS'!E410</f>
        <v>598793.15</v>
      </c>
      <c r="E405" s="1">
        <v>0</v>
      </c>
      <c r="F405" s="1">
        <v>0</v>
      </c>
      <c r="G405" s="2">
        <f t="shared" si="8"/>
        <v>645121.45716000011</v>
      </c>
      <c r="H405" s="2">
        <f t="shared" si="9"/>
        <v>0.16000000003259629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9412.43</v>
      </c>
      <c r="D406" s="1">
        <f>'PR-RAS'!E411</f>
        <v>8947.4</v>
      </c>
      <c r="E406" s="1">
        <v>0</v>
      </c>
      <c r="F406" s="1">
        <v>0</v>
      </c>
      <c r="G406" s="2">
        <f t="shared" si="8"/>
        <v>11059.42815</v>
      </c>
      <c r="H406" s="2">
        <f t="shared" si="9"/>
        <v>0.82999999999992724</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18147729.200000003</v>
      </c>
      <c r="D407" s="1">
        <f>'PR-RAS'!E412</f>
        <v>20246684.410000004</v>
      </c>
      <c r="E407" s="1">
        <v>0</v>
      </c>
      <c r="F407" s="1">
        <v>0</v>
      </c>
      <c r="G407" s="2">
        <f t="shared" si="8"/>
        <v>23808285.796120007</v>
      </c>
      <c r="H407" s="2">
        <f t="shared" si="9"/>
        <v>0.61000000685453415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18116382.84</v>
      </c>
      <c r="D408" s="1">
        <f>'PR-RAS'!E413</f>
        <v>21124960.680000003</v>
      </c>
      <c r="E408" s="1">
        <v>0</v>
      </c>
      <c r="F408" s="1">
        <v>0</v>
      </c>
      <c r="G408" s="2">
        <f t="shared" si="8"/>
        <v>24569085.8094</v>
      </c>
      <c r="H408" s="2">
        <f t="shared" si="9"/>
        <v>0.47999999672174454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31346.360000003129</v>
      </c>
      <c r="D409" s="1">
        <f>'PR-RAS'!E414</f>
        <v>0</v>
      </c>
      <c r="E409" s="1">
        <v>0</v>
      </c>
      <c r="F409" s="1">
        <v>0</v>
      </c>
      <c r="G409" s="2">
        <f t="shared" si="8"/>
        <v>12789.314880001275</v>
      </c>
      <c r="H409" s="2">
        <f t="shared" si="9"/>
        <v>0.36000000312924385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878276.26999999955</v>
      </c>
      <c r="E410" s="1">
        <v>0</v>
      </c>
      <c r="F410" s="1">
        <v>0</v>
      </c>
      <c r="G410" s="2">
        <f t="shared" si="8"/>
        <v>718429.98885999958</v>
      </c>
      <c r="H410" s="2">
        <f t="shared" si="9"/>
        <v>0.26999999955296516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2487069.0099999998</v>
      </c>
      <c r="D411" s="1">
        <f>'PR-RAS'!E416</f>
        <v>2517799.11</v>
      </c>
      <c r="E411" s="1">
        <v>0</v>
      </c>
      <c r="F411" s="1">
        <v>0</v>
      </c>
      <c r="G411" s="2">
        <f t="shared" si="8"/>
        <v>3084293.5642999997</v>
      </c>
      <c r="H411" s="2">
        <f t="shared" si="9"/>
        <v>0.11999999964609742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2187040.29</v>
      </c>
      <c r="D413" s="1">
        <f>'PR-RAS'!E418</f>
        <v>2226116.9499999997</v>
      </c>
      <c r="E413" s="1">
        <v>0</v>
      </c>
      <c r="F413" s="1">
        <v>0</v>
      </c>
      <c r="G413" s="2">
        <f t="shared" si="8"/>
        <v>2735380.9662799998</v>
      </c>
      <c r="H413" s="2">
        <f t="shared" si="9"/>
        <v>0.34000000031664968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336.35</v>
      </c>
      <c r="D414" s="1">
        <f>'PR-RAS'!E420</f>
        <v>0</v>
      </c>
      <c r="E414" s="1">
        <v>0</v>
      </c>
      <c r="F414" s="1">
        <v>0</v>
      </c>
      <c r="G414" s="2">
        <f t="shared" si="8"/>
        <v>138.91255000000001</v>
      </c>
      <c r="H414" s="2">
        <f t="shared" si="9"/>
        <v>0.35000000000002274</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336.35</v>
      </c>
      <c r="D415" s="1">
        <f>'PR-RAS'!E421</f>
        <v>0</v>
      </c>
      <c r="E415" s="1">
        <v>0</v>
      </c>
      <c r="F415" s="1">
        <v>0</v>
      </c>
      <c r="G415" s="2">
        <f t="shared" si="8"/>
        <v>139.24889999999999</v>
      </c>
      <c r="H415" s="2">
        <f t="shared" si="9"/>
        <v>0.35000000000002274</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336.35</v>
      </c>
      <c r="D421" s="1">
        <f>'PR-RAS'!E427</f>
        <v>0</v>
      </c>
      <c r="E421" s="1">
        <v>0</v>
      </c>
      <c r="F421" s="1">
        <v>0</v>
      </c>
      <c r="G421" s="2">
        <f t="shared" si="8"/>
        <v>141.267</v>
      </c>
      <c r="H421" s="2">
        <f t="shared" si="9"/>
        <v>0.35000000000002274</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336.35</v>
      </c>
      <c r="D422" s="1">
        <f>'PR-RAS'!E428</f>
        <v>0</v>
      </c>
      <c r="E422" s="1">
        <v>0</v>
      </c>
      <c r="F422" s="1">
        <v>0</v>
      </c>
      <c r="G422" s="2">
        <f t="shared" si="8"/>
        <v>141.60335000000001</v>
      </c>
      <c r="H422" s="2">
        <f t="shared" si="9"/>
        <v>0.35000000000002274</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336.35</v>
      </c>
      <c r="D629" s="1">
        <f>'PR-RAS'!E635</f>
        <v>0</v>
      </c>
      <c r="E629" s="1">
        <v>0</v>
      </c>
      <c r="F629" s="1">
        <v>0</v>
      </c>
      <c r="G629" s="2">
        <f t="shared" si="10"/>
        <v>211.2278</v>
      </c>
      <c r="H629" s="2">
        <f t="shared" si="11"/>
        <v>0.35000000000002274</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1833.36</v>
      </c>
      <c r="D631" s="1">
        <f>'PR-RAS'!E637</f>
        <v>2169.7199999999998</v>
      </c>
      <c r="E631" s="1">
        <v>0</v>
      </c>
      <c r="F631" s="1">
        <v>0</v>
      </c>
      <c r="G631" s="2">
        <f t="shared" si="10"/>
        <v>3888.8639999999996</v>
      </c>
      <c r="H631" s="2">
        <f t="shared" si="11"/>
        <v>0.64000000000010004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18148065.550000004</v>
      </c>
      <c r="D633" s="1">
        <f>'PR-RAS'!E639</f>
        <v>20246684.410000004</v>
      </c>
      <c r="E633" s="1">
        <v>0</v>
      </c>
      <c r="F633" s="1">
        <v>0</v>
      </c>
      <c r="G633" s="2">
        <f t="shared" si="10"/>
        <v>37061386.521840006</v>
      </c>
      <c r="H633" s="2">
        <f t="shared" si="11"/>
        <v>0.85999999940395355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18116382.84</v>
      </c>
      <c r="D634" s="1">
        <f>'PR-RAS'!E640</f>
        <v>21124960.680000003</v>
      </c>
      <c r="E634" s="1">
        <v>0</v>
      </c>
      <c r="F634" s="1">
        <v>0</v>
      </c>
      <c r="G634" s="2">
        <f t="shared" si="10"/>
        <v>38211870.558600001</v>
      </c>
      <c r="H634" s="2">
        <f t="shared" si="11"/>
        <v>0.47999999672174454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31682.710000004619</v>
      </c>
      <c r="D635" s="1">
        <f>'PR-RAS'!E641</f>
        <v>0</v>
      </c>
      <c r="E635" s="1">
        <v>0</v>
      </c>
      <c r="F635" s="1">
        <v>0</v>
      </c>
      <c r="G635" s="2">
        <f t="shared" si="10"/>
        <v>20086.838140002928</v>
      </c>
      <c r="H635" s="2">
        <f t="shared" si="11"/>
        <v>0.28999999538064003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878276.26999999955</v>
      </c>
      <c r="E636" s="1">
        <v>0</v>
      </c>
      <c r="F636" s="1">
        <v>0</v>
      </c>
      <c r="G636" s="2">
        <f t="shared" si="10"/>
        <v>1115410.8628999994</v>
      </c>
      <c r="H636" s="2">
        <f t="shared" si="11"/>
        <v>0.26999999955296516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2488902.3699999996</v>
      </c>
      <c r="D637" s="1">
        <f>'PR-RAS'!E643</f>
        <v>2519968.83</v>
      </c>
      <c r="E637" s="1">
        <v>0</v>
      </c>
      <c r="F637" s="1">
        <v>0</v>
      </c>
      <c r="G637" s="2">
        <f t="shared" si="10"/>
        <v>4788342.2590799993</v>
      </c>
      <c r="H637" s="2">
        <f t="shared" si="11"/>
        <v>0.53999999957159162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2520585.0800000043</v>
      </c>
      <c r="D639" s="1">
        <f>'PR-RAS'!E645</f>
        <v>1641692.5600000005</v>
      </c>
      <c r="E639" s="1">
        <v>0</v>
      </c>
      <c r="F639" s="1">
        <v>0</v>
      </c>
      <c r="G639" s="2">
        <f t="shared" si="10"/>
        <v>3702932.9876000034</v>
      </c>
      <c r="H639" s="2">
        <f t="shared" si="11"/>
        <v>0.52000000374391675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1000.97</v>
      </c>
      <c r="D641" s="1">
        <f>'PR-RAS'!E647</f>
        <v>1711.19</v>
      </c>
      <c r="E641" s="1">
        <v>0</v>
      </c>
      <c r="F641" s="1">
        <v>0</v>
      </c>
      <c r="G641" s="2">
        <f t="shared" si="10"/>
        <v>2830.9440000000004</v>
      </c>
      <c r="H641" s="2">
        <f t="shared" si="11"/>
        <v>0.22000000000002728</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4225882.96</v>
      </c>
      <c r="D642" s="1">
        <f>'PR-RAS'!E649</f>
        <v>4084075.22</v>
      </c>
      <c r="E642" s="1">
        <v>0</v>
      </c>
      <c r="F642" s="1">
        <v>0</v>
      </c>
      <c r="G642" s="2">
        <f t="shared" si="10"/>
        <v>7944575.4094000002</v>
      </c>
      <c r="H642" s="2">
        <f t="shared" si="11"/>
        <v>0.26000000024214387</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18321959.609999999</v>
      </c>
      <c r="D643" s="1">
        <f>'PR-RAS'!E650</f>
        <v>21962694.870000001</v>
      </c>
      <c r="E643" s="1">
        <v>0</v>
      </c>
      <c r="F643" s="1">
        <v>0</v>
      </c>
      <c r="G643" s="2">
        <f t="shared" si="10"/>
        <v>39962798.282700002</v>
      </c>
      <c r="H643" s="2">
        <f t="shared" si="11"/>
        <v>0.51999999955296516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18463767.350000001</v>
      </c>
      <c r="D644" s="1">
        <f>'PR-RAS'!E651</f>
        <v>22656245.899999999</v>
      </c>
      <c r="E644" s="1">
        <v>0</v>
      </c>
      <c r="F644" s="1">
        <v>0</v>
      </c>
      <c r="G644" s="2">
        <f t="shared" si="10"/>
        <v>41008134.633450001</v>
      </c>
      <c r="H644" s="2">
        <f t="shared" si="11"/>
        <v>0.45000000298023224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4084075.2199999988</v>
      </c>
      <c r="D645" s="1">
        <f>'PR-RAS'!E652</f>
        <v>3390524.1900000013</v>
      </c>
      <c r="E645" s="1">
        <v>0</v>
      </c>
      <c r="F645" s="1">
        <v>0</v>
      </c>
      <c r="G645" s="2">
        <f t="shared" si="10"/>
        <v>6997139.5984000014</v>
      </c>
      <c r="H645" s="2">
        <f t="shared" si="11"/>
        <v>0.41000000014901161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612</v>
      </c>
      <c r="D647" s="1">
        <f>'PR-RAS'!E654</f>
        <v>627</v>
      </c>
      <c r="E647" s="1">
        <v>0</v>
      </c>
      <c r="F647" s="1">
        <v>0</v>
      </c>
      <c r="G647" s="2">
        <f t="shared" si="10"/>
        <v>1205.4359999999999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449</v>
      </c>
      <c r="D649" s="1">
        <f>'PR-RAS'!E656</f>
        <v>472</v>
      </c>
      <c r="E649" s="1">
        <v>0</v>
      </c>
      <c r="F649" s="1">
        <v>0</v>
      </c>
      <c r="G649" s="2">
        <f t="shared" si="10"/>
        <v>902.66399999999999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118716.85</v>
      </c>
      <c r="D662" s="1">
        <f>'PR-RAS'!E669</f>
        <v>22858.75</v>
      </c>
      <c r="E662" s="1">
        <v>0</v>
      </c>
      <c r="F662" s="1">
        <v>0</v>
      </c>
      <c r="G662" s="2">
        <f t="shared" si="10"/>
        <v>108691.10535000001</v>
      </c>
      <c r="H662" s="2">
        <f t="shared" si="11"/>
        <v>0.39999999999417923</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44955.48</v>
      </c>
      <c r="D668" s="1">
        <f>'PR-RAS'!E675</f>
        <v>28303.91</v>
      </c>
      <c r="E668" s="1">
        <v>0</v>
      </c>
      <c r="F668" s="1">
        <v>0</v>
      </c>
      <c r="G668" s="2">
        <f t="shared" si="10"/>
        <v>67742.72110000001</v>
      </c>
      <c r="H668" s="2">
        <f t="shared" si="11"/>
        <v>0.57000000000334694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168723.52</v>
      </c>
      <c r="D669" s="1">
        <f>'PR-RAS'!E676</f>
        <v>0</v>
      </c>
      <c r="E669" s="1">
        <v>0</v>
      </c>
      <c r="F669" s="1">
        <v>0</v>
      </c>
      <c r="G669" s="2">
        <f t="shared" si="10"/>
        <v>112707.31135999999</v>
      </c>
      <c r="H669" s="2">
        <f t="shared" si="11"/>
        <v>0.48000000001047738</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197580.77</v>
      </c>
      <c r="D690" s="1">
        <f>'PR-RAS'!E697</f>
        <v>233558.06</v>
      </c>
      <c r="E690" s="1">
        <v>0</v>
      </c>
      <c r="F690" s="1">
        <v>0</v>
      </c>
      <c r="G690" s="2">
        <f t="shared" si="10"/>
        <v>457976.15720999998</v>
      </c>
      <c r="H690" s="2">
        <f t="shared" si="11"/>
        <v>0.29000000000814907</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625784.81999999995</v>
      </c>
      <c r="D703" s="1">
        <f>'PR-RAS'!E710</f>
        <v>671284.61</v>
      </c>
      <c r="E703" s="1">
        <v>0</v>
      </c>
      <c r="F703" s="1">
        <v>0</v>
      </c>
      <c r="G703" s="2">
        <f t="shared" si="10"/>
        <v>1381784.53608</v>
      </c>
      <c r="H703" s="2">
        <f t="shared" si="11"/>
        <v>0.57000000006519258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20439.310000000001</v>
      </c>
      <c r="D709" s="1">
        <f>'PR-RAS'!E716</f>
        <v>14599.64</v>
      </c>
      <c r="E709" s="1">
        <v>0</v>
      </c>
      <c r="F709" s="1">
        <v>0</v>
      </c>
      <c r="G709" s="2">
        <f t="shared" si="10"/>
        <v>35144.121719999996</v>
      </c>
      <c r="H709" s="2">
        <f t="shared" si="11"/>
        <v>0.67000000000189175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25489.83</v>
      </c>
      <c r="D710" s="1">
        <f>'PR-RAS'!E717</f>
        <v>27967.95</v>
      </c>
      <c r="E710" s="1">
        <v>0</v>
      </c>
      <c r="F710" s="1">
        <v>0</v>
      </c>
      <c r="G710" s="2">
        <f t="shared" si="10"/>
        <v>57730.842570000008</v>
      </c>
      <c r="H710" s="2">
        <f t="shared" si="11"/>
        <v>0.21999999999752617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275644.21999999997</v>
      </c>
      <c r="D711" s="1">
        <f>'PR-RAS'!E718</f>
        <v>295164.01</v>
      </c>
      <c r="E711" s="1">
        <v>0</v>
      </c>
      <c r="F711" s="1">
        <v>0</v>
      </c>
      <c r="G711" s="2">
        <f t="shared" si="10"/>
        <v>614840.29039999994</v>
      </c>
      <c r="H711" s="2">
        <f t="shared" si="11"/>
        <v>0.22999999998137355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13366.71</v>
      </c>
      <c r="D713" s="1">
        <f>'PR-RAS'!E720</f>
        <v>12853.25</v>
      </c>
      <c r="E713" s="1">
        <v>0</v>
      </c>
      <c r="F713" s="1">
        <v>0</v>
      </c>
      <c r="G713" s="2">
        <f t="shared" si="10"/>
        <v>27820.125519999998</v>
      </c>
      <c r="H713" s="2">
        <f t="shared" si="11"/>
        <v>0.54000000000087311</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159126.32999999999</v>
      </c>
      <c r="D715" s="1">
        <f>'PR-RAS'!E722</f>
        <v>133680.54999999999</v>
      </c>
      <c r="E715" s="1">
        <v>0</v>
      </c>
      <c r="F715" s="1">
        <v>0</v>
      </c>
      <c r="G715" s="2">
        <f t="shared" si="10"/>
        <v>304512.02501999994</v>
      </c>
      <c r="H715" s="2">
        <f t="shared" si="11"/>
        <v>0.77999999999883585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10987.96</v>
      </c>
      <c r="D716" s="1">
        <f>'PR-RAS'!E723</f>
        <v>0</v>
      </c>
      <c r="E716" s="1">
        <v>0</v>
      </c>
      <c r="F716" s="1">
        <v>0</v>
      </c>
      <c r="G716" s="2">
        <f t="shared" si="10"/>
        <v>7856.3913999999986</v>
      </c>
      <c r="H716" s="2">
        <f t="shared" si="11"/>
        <v>4.0000000000873115E-2</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9213.09</v>
      </c>
      <c r="D718" s="1">
        <f>'PR-RAS'!E725</f>
        <v>9213.1200000000008</v>
      </c>
      <c r="E718" s="1">
        <v>0</v>
      </c>
      <c r="F718" s="1">
        <v>0</v>
      </c>
      <c r="G718" s="2">
        <f t="shared" si="10"/>
        <v>19817.39961</v>
      </c>
      <c r="H718" s="2">
        <f t="shared" si="11"/>
        <v>0.21000000000094587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14363.08</v>
      </c>
      <c r="D719" s="1">
        <f>'PR-RAS'!E726</f>
        <v>12601.48</v>
      </c>
      <c r="E719" s="1">
        <v>0</v>
      </c>
      <c r="F719" s="1">
        <v>0</v>
      </c>
      <c r="G719" s="2">
        <f t="shared" si="10"/>
        <v>28408.416720000001</v>
      </c>
      <c r="H719" s="2">
        <f t="shared" si="11"/>
        <v>0.55999999999949068</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336.35</v>
      </c>
      <c r="D839" s="1">
        <f>'PR-RAS'!E846</f>
        <v>0</v>
      </c>
      <c r="E839" s="1">
        <v>0</v>
      </c>
      <c r="F839" s="1">
        <v>0</v>
      </c>
      <c r="G839" s="2">
        <f t="shared" si="18"/>
        <v>281.86130000000003</v>
      </c>
      <c r="H839" s="2">
        <f t="shared" si="19"/>
        <v>0.35000000000002274</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12239333.600000001</v>
      </c>
      <c r="D984" s="6">
        <f>BILANCA!E6</f>
        <v>11284642.380000001</v>
      </c>
      <c r="E984" s="6">
        <v>0</v>
      </c>
      <c r="F984" s="6">
        <v>0</v>
      </c>
      <c r="G984" s="7">
        <f t="shared" ref="G984:G1241" si="22">B984/1000*C984+B984/500*D984</f>
        <v>34808.618360000008</v>
      </c>
      <c r="H984" s="7">
        <f t="shared" si="19"/>
        <v>0.77999999932944775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5869330.0000000009</v>
      </c>
      <c r="D985" s="1">
        <f>BILANCA!E7</f>
        <v>5597680.46</v>
      </c>
      <c r="E985" s="1">
        <v>0</v>
      </c>
      <c r="F985" s="1">
        <v>0</v>
      </c>
      <c r="G985" s="2">
        <f t="shared" si="22"/>
        <v>34129.381840000002</v>
      </c>
      <c r="H985" s="2">
        <f t="shared" si="19"/>
        <v>0.46000000089406967</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357653.65</v>
      </c>
      <c r="D986" s="1">
        <f>BILANCA!E8</f>
        <v>352681.4</v>
      </c>
      <c r="E986" s="1">
        <v>0</v>
      </c>
      <c r="F986" s="1">
        <v>0</v>
      </c>
      <c r="G986" s="2">
        <f t="shared" si="22"/>
        <v>3189.0493500000002</v>
      </c>
      <c r="H986" s="2">
        <f t="shared" si="19"/>
        <v>0.75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349417.83</v>
      </c>
      <c r="D987" s="1">
        <f>BILANCA!E9</f>
        <v>349417.83</v>
      </c>
      <c r="E987" s="1">
        <v>0</v>
      </c>
      <c r="F987" s="1">
        <v>0</v>
      </c>
      <c r="G987" s="2">
        <f t="shared" si="22"/>
        <v>4193.0139600000002</v>
      </c>
      <c r="H987" s="2">
        <f t="shared" si="19"/>
        <v>0.33999999996740371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145463.71</v>
      </c>
      <c r="D988" s="1">
        <f>BILANCA!E10</f>
        <v>145682.15</v>
      </c>
      <c r="E988" s="1">
        <v>0</v>
      </c>
      <c r="F988" s="1">
        <v>0</v>
      </c>
      <c r="G988" s="2">
        <f t="shared" si="22"/>
        <v>2184.14005</v>
      </c>
      <c r="H988" s="2">
        <f t="shared" si="19"/>
        <v>0.44000000000232831</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137227.89000000001</v>
      </c>
      <c r="D989" s="1">
        <f>BILANCA!E11</f>
        <v>142418.57999999999</v>
      </c>
      <c r="E989" s="1">
        <v>0</v>
      </c>
      <c r="F989" s="1">
        <v>0</v>
      </c>
      <c r="G989" s="2">
        <f t="shared" si="22"/>
        <v>2532.3903</v>
      </c>
      <c r="H989" s="2">
        <f t="shared" si="19"/>
        <v>0.52999999999883585</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5427804.8700000001</v>
      </c>
      <c r="D990" s="1">
        <f>BILANCA!E12</f>
        <v>5145792.96</v>
      </c>
      <c r="E990" s="1">
        <v>0</v>
      </c>
      <c r="F990" s="1">
        <v>0</v>
      </c>
      <c r="G990" s="2">
        <f t="shared" si="22"/>
        <v>110035.73553000001</v>
      </c>
      <c r="H990" s="2">
        <f t="shared" si="19"/>
        <v>0.16999999992549419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4207358.8899999997</v>
      </c>
      <c r="D991" s="1">
        <f>BILANCA!E13</f>
        <v>4085881.05</v>
      </c>
      <c r="E991" s="1">
        <v>0</v>
      </c>
      <c r="F991" s="1">
        <v>0</v>
      </c>
      <c r="G991" s="2">
        <f t="shared" si="22"/>
        <v>99032.967919999996</v>
      </c>
      <c r="H991" s="2">
        <f t="shared" si="19"/>
        <v>0.16000000014901161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9660080.9900000002</v>
      </c>
      <c r="D993" s="1">
        <f>BILANCA!E15</f>
        <v>9660080.9900000002</v>
      </c>
      <c r="E993" s="1">
        <v>0</v>
      </c>
      <c r="F993" s="1">
        <v>0</v>
      </c>
      <c r="G993" s="2">
        <f t="shared" si="22"/>
        <v>289802.42970000004</v>
      </c>
      <c r="H993" s="2">
        <f t="shared" si="19"/>
        <v>1.9999999552965164E-2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3006.85</v>
      </c>
      <c r="D994" s="1">
        <f>BILANCA!E16</f>
        <v>3006.85</v>
      </c>
      <c r="E994" s="1">
        <v>0</v>
      </c>
      <c r="F994" s="1">
        <v>0</v>
      </c>
      <c r="G994" s="2">
        <f t="shared" si="22"/>
        <v>99.226050000000001</v>
      </c>
      <c r="H994" s="2">
        <f t="shared" si="19"/>
        <v>0.3000000000001819</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22174.33</v>
      </c>
      <c r="D995" s="1">
        <f>BILANCA!E17</f>
        <v>22174.33</v>
      </c>
      <c r="E995" s="1">
        <v>0</v>
      </c>
      <c r="F995" s="1">
        <v>0</v>
      </c>
      <c r="G995" s="2">
        <f t="shared" si="22"/>
        <v>798.27588000000014</v>
      </c>
      <c r="H995" s="2">
        <f t="shared" si="19"/>
        <v>0.66000000000349246</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5477903.2800000003</v>
      </c>
      <c r="D996" s="1">
        <f>BILANCA!E18</f>
        <v>5599381.1200000001</v>
      </c>
      <c r="E996" s="1">
        <v>0</v>
      </c>
      <c r="F996" s="1">
        <v>0</v>
      </c>
      <c r="G996" s="2">
        <f t="shared" si="22"/>
        <v>216796.65175999998</v>
      </c>
      <c r="H996" s="2">
        <f t="shared" si="19"/>
        <v>0.40000000037252903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1168843.71</v>
      </c>
      <c r="D997" s="1">
        <f>BILANCA!E19</f>
        <v>996454.66000000015</v>
      </c>
      <c r="E997" s="1">
        <v>0</v>
      </c>
      <c r="F997" s="1">
        <v>0</v>
      </c>
      <c r="G997" s="2">
        <f t="shared" si="22"/>
        <v>44264.542420000005</v>
      </c>
      <c r="H997" s="2">
        <f t="shared" si="19"/>
        <v>0.62999999988824129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1734495.36</v>
      </c>
      <c r="D998" s="1">
        <f>BILANCA!E20</f>
        <v>1815098.53</v>
      </c>
      <c r="E998" s="1">
        <v>0</v>
      </c>
      <c r="F998" s="1">
        <v>0</v>
      </c>
      <c r="G998" s="2">
        <f t="shared" si="22"/>
        <v>80470.386299999998</v>
      </c>
      <c r="H998" s="2">
        <f t="shared" si="19"/>
        <v>0.83000000007450581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320012.84000000003</v>
      </c>
      <c r="D999" s="1">
        <f>BILANCA!E21</f>
        <v>321867.5</v>
      </c>
      <c r="E999" s="1">
        <v>0</v>
      </c>
      <c r="F999" s="1">
        <v>0</v>
      </c>
      <c r="G999" s="2">
        <f t="shared" si="22"/>
        <v>15419.96544</v>
      </c>
      <c r="H999" s="2">
        <f t="shared" si="19"/>
        <v>0.65999999997438863</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506918.93</v>
      </c>
      <c r="D1000" s="1">
        <f>BILANCA!E22</f>
        <v>516786.48</v>
      </c>
      <c r="E1000" s="1">
        <v>0</v>
      </c>
      <c r="F1000" s="1">
        <v>0</v>
      </c>
      <c r="G1000" s="2">
        <f t="shared" si="22"/>
        <v>26188.362130000001</v>
      </c>
      <c r="H1000" s="2">
        <f t="shared" si="19"/>
        <v>0.54999999998835847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5880278.3399999999</v>
      </c>
      <c r="D1001" s="1">
        <f>BILANCA!E23</f>
        <v>6006342.29</v>
      </c>
      <c r="E1001" s="1">
        <v>0</v>
      </c>
      <c r="F1001" s="1">
        <v>0</v>
      </c>
      <c r="G1001" s="2">
        <f t="shared" si="22"/>
        <v>322073.33256000001</v>
      </c>
      <c r="H1001" s="2">
        <f t="shared" si="19"/>
        <v>0.62999999988824129</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139546.44</v>
      </c>
      <c r="D1002" s="1">
        <f>BILANCA!E24</f>
        <v>136146.85999999999</v>
      </c>
      <c r="E1002" s="1">
        <v>0</v>
      </c>
      <c r="F1002" s="1">
        <v>0</v>
      </c>
      <c r="G1002" s="2">
        <f t="shared" si="22"/>
        <v>7824.9630399999987</v>
      </c>
      <c r="H1002" s="2">
        <f t="shared" si="19"/>
        <v>0.58000000001629815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7412408.2000000002</v>
      </c>
      <c r="D1006" s="1">
        <f>BILANCA!E28</f>
        <v>7799787</v>
      </c>
      <c r="E1006" s="1">
        <v>0</v>
      </c>
      <c r="F1006" s="1">
        <v>0</v>
      </c>
      <c r="G1006" s="2">
        <f t="shared" si="22"/>
        <v>529275.5906</v>
      </c>
      <c r="H1006" s="2">
        <f t="shared" si="19"/>
        <v>0.20000000018626451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43414.109999999986</v>
      </c>
      <c r="D1007" s="1">
        <f>BILANCA!E29</f>
        <v>58003.829999999987</v>
      </c>
      <c r="E1007" s="1">
        <v>0</v>
      </c>
      <c r="F1007" s="1">
        <v>0</v>
      </c>
      <c r="G1007" s="2">
        <f t="shared" si="22"/>
        <v>3826.1224799999991</v>
      </c>
      <c r="H1007" s="2">
        <f t="shared" si="19"/>
        <v>0.27999999999883585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216542.18</v>
      </c>
      <c r="D1008" s="1">
        <f>BILANCA!E30</f>
        <v>248267.02</v>
      </c>
      <c r="E1008" s="1">
        <v>0</v>
      </c>
      <c r="F1008" s="1">
        <v>0</v>
      </c>
      <c r="G1008" s="2">
        <f t="shared" si="22"/>
        <v>17826.905500000001</v>
      </c>
      <c r="H1008" s="2">
        <f t="shared" si="19"/>
        <v>0.1999999999825377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173128.07</v>
      </c>
      <c r="D1012" s="1">
        <f>BILANCA!E34</f>
        <v>190263.19</v>
      </c>
      <c r="E1012" s="1">
        <v>0</v>
      </c>
      <c r="F1012" s="1">
        <v>0</v>
      </c>
      <c r="G1012" s="2">
        <f t="shared" si="22"/>
        <v>16055.979050000002</v>
      </c>
      <c r="H1012" s="2">
        <f t="shared" si="19"/>
        <v>0.26000000000931323</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1711.93</v>
      </c>
      <c r="D1013" s="1">
        <f>BILANCA!E35</f>
        <v>1711.93</v>
      </c>
      <c r="E1013" s="1">
        <v>0</v>
      </c>
      <c r="F1013" s="1">
        <v>0</v>
      </c>
      <c r="G1013" s="2">
        <f t="shared" si="22"/>
        <v>154.0737</v>
      </c>
      <c r="H1013" s="2">
        <f t="shared" si="19"/>
        <v>0.13999999999987267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2.46</v>
      </c>
      <c r="D1014" s="1">
        <f>BILANCA!E36</f>
        <v>2.46</v>
      </c>
      <c r="E1014" s="1">
        <v>0</v>
      </c>
      <c r="F1014" s="1">
        <v>0</v>
      </c>
      <c r="G1014" s="2">
        <f t="shared" si="22"/>
        <v>0.22877999999999998</v>
      </c>
      <c r="H1014" s="2">
        <f t="shared" si="19"/>
        <v>0.91999999999999993</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1709.47</v>
      </c>
      <c r="D1015" s="1">
        <f>BILANCA!E37</f>
        <v>1709.47</v>
      </c>
      <c r="E1015" s="1">
        <v>0</v>
      </c>
      <c r="F1015" s="1">
        <v>0</v>
      </c>
      <c r="G1015" s="2">
        <f t="shared" si="22"/>
        <v>164.10912000000002</v>
      </c>
      <c r="H1015" s="2">
        <f t="shared" si="19"/>
        <v>0.94000000000005457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6476.2299999999959</v>
      </c>
      <c r="D1023" s="1">
        <f>BILANCA!E45</f>
        <v>3741.4899999999907</v>
      </c>
      <c r="E1023" s="1">
        <v>0</v>
      </c>
      <c r="F1023" s="1">
        <v>0</v>
      </c>
      <c r="G1023" s="2">
        <f t="shared" si="22"/>
        <v>558.36839999999916</v>
      </c>
      <c r="H1023" s="2">
        <f t="shared" si="19"/>
        <v>0.71999999998661224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135245.09</v>
      </c>
      <c r="D1025" s="1">
        <f>BILANCA!E47</f>
        <v>135245.09</v>
      </c>
      <c r="E1025" s="1">
        <v>0</v>
      </c>
      <c r="F1025" s="1">
        <v>0</v>
      </c>
      <c r="G1025" s="2">
        <f t="shared" si="22"/>
        <v>17040.88134</v>
      </c>
      <c r="H1025" s="2">
        <f t="shared" si="19"/>
        <v>0.17999999999301508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128768.86</v>
      </c>
      <c r="D1028" s="1">
        <f>BILANCA!E50</f>
        <v>131503.6</v>
      </c>
      <c r="E1028" s="1">
        <v>0</v>
      </c>
      <c r="F1028" s="1">
        <v>0</v>
      </c>
      <c r="G1028" s="2">
        <f t="shared" si="22"/>
        <v>17629.922699999999</v>
      </c>
      <c r="H1028" s="2">
        <f t="shared" si="19"/>
        <v>0.53999999999359716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449614.69</v>
      </c>
      <c r="D1032" s="1">
        <f>BILANCA!E54</f>
        <v>471271.4</v>
      </c>
      <c r="E1032" s="1">
        <v>0</v>
      </c>
      <c r="F1032" s="1">
        <v>0</v>
      </c>
      <c r="G1032" s="2">
        <f t="shared" si="22"/>
        <v>68215.717010000008</v>
      </c>
      <c r="H1032" s="2">
        <f t="shared" si="19"/>
        <v>0.71000000002095476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449614.69</v>
      </c>
      <c r="D1033" s="1">
        <f>BILANCA!E55</f>
        <v>471271.4</v>
      </c>
      <c r="E1033" s="1">
        <v>0</v>
      </c>
      <c r="F1033" s="1">
        <v>0</v>
      </c>
      <c r="G1033" s="2">
        <f t="shared" si="22"/>
        <v>69607.874500000005</v>
      </c>
      <c r="H1033" s="2">
        <f t="shared" si="19"/>
        <v>0.71000000002095476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83871.48</v>
      </c>
      <c r="D1041" s="1">
        <f>BILANCA!E63</f>
        <v>99206.1</v>
      </c>
      <c r="E1041" s="1">
        <v>0</v>
      </c>
      <c r="F1041" s="1">
        <v>0</v>
      </c>
      <c r="G1041" s="2">
        <f t="shared" si="22"/>
        <v>16372.453440000001</v>
      </c>
      <c r="H1041" s="2">
        <f t="shared" si="19"/>
        <v>0.58000000000174623</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83871.48</v>
      </c>
      <c r="D1045" s="1">
        <f>BILANCA!E67</f>
        <v>99206.1</v>
      </c>
      <c r="E1045" s="1">
        <v>0</v>
      </c>
      <c r="F1045" s="1">
        <v>0</v>
      </c>
      <c r="G1045" s="2">
        <f t="shared" si="22"/>
        <v>17501.588159999999</v>
      </c>
      <c r="H1045" s="2">
        <f t="shared" si="19"/>
        <v>0.58000000000174623</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6370003.6000000006</v>
      </c>
      <c r="D1046" s="1">
        <f>BILANCA!E68</f>
        <v>5686961.9200000009</v>
      </c>
      <c r="E1046" s="1">
        <v>0</v>
      </c>
      <c r="F1046" s="1">
        <v>0</v>
      </c>
      <c r="G1046" s="2">
        <f t="shared" si="22"/>
        <v>1117867.4287200002</v>
      </c>
      <c r="H1046" s="2">
        <f t="shared" si="19"/>
        <v>0.47999999858438969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4084075.22</v>
      </c>
      <c r="D1047" s="1">
        <f>BILANCA!E69</f>
        <v>3390524.1900000004</v>
      </c>
      <c r="E1047" s="1">
        <v>0</v>
      </c>
      <c r="F1047" s="1">
        <v>0</v>
      </c>
      <c r="G1047" s="2">
        <f t="shared" si="22"/>
        <v>695367.91040000005</v>
      </c>
      <c r="H1047" s="2">
        <f t="shared" si="19"/>
        <v>0.4100000006146729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4080464.22</v>
      </c>
      <c r="D1048" s="1">
        <f>BILANCA!E70</f>
        <v>3389656.85</v>
      </c>
      <c r="E1048" s="1">
        <v>0</v>
      </c>
      <c r="F1048" s="1">
        <v>0</v>
      </c>
      <c r="G1048" s="2">
        <f t="shared" si="22"/>
        <v>705885.56480000005</v>
      </c>
      <c r="H1048" s="2">
        <f t="shared" si="19"/>
        <v>0.37000000011175871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4080464.22</v>
      </c>
      <c r="D1050" s="1">
        <f>BILANCA!E72</f>
        <v>3389656.85</v>
      </c>
      <c r="E1050" s="1">
        <v>0</v>
      </c>
      <c r="F1050" s="1">
        <v>0</v>
      </c>
      <c r="G1050" s="2">
        <f t="shared" si="22"/>
        <v>727605.1206400001</v>
      </c>
      <c r="H1050" s="2">
        <f t="shared" si="19"/>
        <v>0.37000000011175871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89.16</v>
      </c>
      <c r="E1053" s="1">
        <v>0</v>
      </c>
      <c r="F1053" s="1">
        <v>0</v>
      </c>
      <c r="G1053" s="2">
        <f t="shared" si="22"/>
        <v>12.4824</v>
      </c>
      <c r="H1053" s="2">
        <f t="shared" si="19"/>
        <v>0.15999999999999659</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3611</v>
      </c>
      <c r="D1054" s="1">
        <f>BILANCA!E76</f>
        <v>778.18</v>
      </c>
      <c r="E1054" s="1">
        <v>0</v>
      </c>
      <c r="F1054" s="1">
        <v>0</v>
      </c>
      <c r="G1054" s="2">
        <f t="shared" si="22"/>
        <v>366.88255999999996</v>
      </c>
      <c r="H1054" s="2">
        <f t="shared" si="19"/>
        <v>0.17999999999994998</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35735.910000000003</v>
      </c>
      <c r="D1056" s="1">
        <f>BILANCA!E78</f>
        <v>27482.34</v>
      </c>
      <c r="E1056" s="1">
        <v>0</v>
      </c>
      <c r="F1056" s="1">
        <v>0</v>
      </c>
      <c r="G1056" s="2">
        <f t="shared" si="22"/>
        <v>6621.1430700000001</v>
      </c>
      <c r="H1056" s="2">
        <f t="shared" si="19"/>
        <v>0.42999999999665306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3012.64</v>
      </c>
      <c r="D1061" s="1">
        <f>BILANCA!E83</f>
        <v>1173.53</v>
      </c>
      <c r="E1061" s="1">
        <v>0</v>
      </c>
      <c r="F1061" s="1">
        <v>0</v>
      </c>
      <c r="G1061" s="2">
        <f t="shared" si="22"/>
        <v>418.0566</v>
      </c>
      <c r="H1061" s="2">
        <f t="shared" si="19"/>
        <v>0.83000000000015461</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4744.22</v>
      </c>
      <c r="D1062" s="1">
        <f>BILANCA!E84</f>
        <v>2347.19</v>
      </c>
      <c r="E1062" s="1">
        <v>0</v>
      </c>
      <c r="F1062" s="1">
        <v>0</v>
      </c>
      <c r="G1062" s="2">
        <f t="shared" si="22"/>
        <v>745.64940000000001</v>
      </c>
      <c r="H1062" s="2">
        <f t="shared" si="19"/>
        <v>0.41000000000030923</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27979.05</v>
      </c>
      <c r="D1064" s="1">
        <f>BILANCA!E86</f>
        <v>23961.62</v>
      </c>
      <c r="E1064" s="1">
        <v>0</v>
      </c>
      <c r="F1064" s="1">
        <v>0</v>
      </c>
      <c r="G1064" s="2">
        <f t="shared" si="22"/>
        <v>6148.0854899999995</v>
      </c>
      <c r="H1064" s="2">
        <f t="shared" si="19"/>
        <v>0.43000000000029104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2239779.0700000003</v>
      </c>
      <c r="D1124" s="1">
        <f>BILANCA!E146</f>
        <v>2258296.8000000003</v>
      </c>
      <c r="E1124" s="1">
        <v>0</v>
      </c>
      <c r="F1124" s="1">
        <v>0</v>
      </c>
      <c r="G1124" s="2">
        <f t="shared" si="22"/>
        <v>952648.54647000006</v>
      </c>
      <c r="H1124" s="2">
        <f t="shared" si="23"/>
        <v>0.27000000001862645</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76438.7</v>
      </c>
      <c r="D1137" s="1">
        <f>BILANCA!E159</f>
        <v>74340.84</v>
      </c>
      <c r="E1137" s="1">
        <v>0</v>
      </c>
      <c r="F1137" s="1">
        <v>0</v>
      </c>
      <c r="G1137" s="2">
        <f t="shared" si="22"/>
        <v>34668.538520000002</v>
      </c>
      <c r="H1137" s="2">
        <f t="shared" si="23"/>
        <v>0.46000000000640284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792187.14</v>
      </c>
      <c r="D1138" s="1">
        <f>BILANCA!E160</f>
        <v>805038.07</v>
      </c>
      <c r="E1138" s="1">
        <v>0</v>
      </c>
      <c r="F1138" s="1">
        <v>0</v>
      </c>
      <c r="G1138" s="2">
        <f t="shared" si="22"/>
        <v>372350.80839999998</v>
      </c>
      <c r="H1138" s="2">
        <f t="shared" si="23"/>
        <v>0.2099999999627471</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1902153.72</v>
      </c>
      <c r="D1139" s="1">
        <f>BILANCA!E161</f>
        <v>1994167.71</v>
      </c>
      <c r="E1139" s="1">
        <v>0</v>
      </c>
      <c r="F1139" s="1">
        <v>0</v>
      </c>
      <c r="G1139" s="2">
        <f t="shared" si="22"/>
        <v>918916.30583999993</v>
      </c>
      <c r="H1139" s="2">
        <f t="shared" si="23"/>
        <v>0.57000000006519258</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531000.49</v>
      </c>
      <c r="D1141" s="1">
        <f>BILANCA!E163</f>
        <v>615249.81999999995</v>
      </c>
      <c r="E1141" s="1">
        <v>0</v>
      </c>
      <c r="F1141" s="1">
        <v>0</v>
      </c>
      <c r="G1141" s="2">
        <f t="shared" si="22"/>
        <v>278317.02054</v>
      </c>
      <c r="H1141" s="2">
        <f t="shared" si="23"/>
        <v>0.67000000004190952</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9412.43</v>
      </c>
      <c r="D1142" s="1">
        <f>BILANCA!E164</f>
        <v>8947.4</v>
      </c>
      <c r="E1142" s="1">
        <v>0</v>
      </c>
      <c r="F1142" s="1">
        <v>0</v>
      </c>
      <c r="G1142" s="2">
        <f t="shared" si="22"/>
        <v>4341.8495700000003</v>
      </c>
      <c r="H1142" s="2">
        <f t="shared" si="23"/>
        <v>0.82999999999992724</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9412.43</v>
      </c>
      <c r="D1144" s="1">
        <f>BILANCA!E166</f>
        <v>8947.4</v>
      </c>
      <c r="E1144" s="1">
        <v>0</v>
      </c>
      <c r="F1144" s="1">
        <v>0</v>
      </c>
      <c r="G1144" s="2">
        <f t="shared" si="22"/>
        <v>4396.4640300000001</v>
      </c>
      <c r="H1144" s="2">
        <f t="shared" si="23"/>
        <v>0.82999999999992724</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1000.97</v>
      </c>
      <c r="D1148" s="1">
        <f>BILANCA!E170</f>
        <v>1711.19</v>
      </c>
      <c r="E1148" s="1">
        <v>0</v>
      </c>
      <c r="F1148" s="1">
        <v>0</v>
      </c>
      <c r="G1148" s="2">
        <f t="shared" si="22"/>
        <v>729.85275000000001</v>
      </c>
      <c r="H1148" s="2">
        <f t="shared" si="23"/>
        <v>0.22000000000002728</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1000.97</v>
      </c>
      <c r="D1149" s="1">
        <f>BILANCA!E171</f>
        <v>270</v>
      </c>
      <c r="E1149" s="1">
        <v>0</v>
      </c>
      <c r="F1149" s="1">
        <v>0</v>
      </c>
      <c r="G1149" s="2">
        <f t="shared" si="22"/>
        <v>255.80101999999999</v>
      </c>
      <c r="H1149" s="2">
        <f t="shared" si="23"/>
        <v>2.9999999999972715E-2</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1441.19</v>
      </c>
      <c r="E1150" s="1">
        <v>0</v>
      </c>
      <c r="F1150" s="1">
        <v>0</v>
      </c>
      <c r="G1150" s="2">
        <f t="shared" si="22"/>
        <v>481.35746000000006</v>
      </c>
      <c r="H1150" s="2">
        <f t="shared" si="23"/>
        <v>0.19000000000005457</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12239333.6</v>
      </c>
      <c r="D1152" s="1">
        <f>BILANCA!E175</f>
        <v>11284642.380000001</v>
      </c>
      <c r="E1152" s="1">
        <v>0</v>
      </c>
      <c r="F1152" s="1">
        <v>0</v>
      </c>
      <c r="G1152" s="2">
        <f t="shared" si="22"/>
        <v>5882656.5028400002</v>
      </c>
      <c r="H1152" s="2">
        <f t="shared" si="23"/>
        <v>0.7800000011920929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1746237.9499999997</v>
      </c>
      <c r="D1153" s="1">
        <f>BILANCA!E176</f>
        <v>1918333.51</v>
      </c>
      <c r="E1153" s="1">
        <v>0</v>
      </c>
      <c r="F1153" s="1">
        <v>0</v>
      </c>
      <c r="G1153" s="2">
        <f t="shared" si="22"/>
        <v>949093.84490000003</v>
      </c>
      <c r="H1153" s="2">
        <f t="shared" si="23"/>
        <v>0.54000000027008355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1726755.7799999998</v>
      </c>
      <c r="D1154" s="1">
        <f>BILANCA!E177</f>
        <v>1898003.64</v>
      </c>
      <c r="E1154" s="1">
        <v>0</v>
      </c>
      <c r="F1154" s="1">
        <v>0</v>
      </c>
      <c r="G1154" s="2">
        <f t="shared" si="22"/>
        <v>944392.48326000001</v>
      </c>
      <c r="H1154" s="2">
        <f t="shared" si="23"/>
        <v>0.58000000030733645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1129017.45</v>
      </c>
      <c r="D1155" s="1">
        <f>BILANCA!E178</f>
        <v>1353442.91</v>
      </c>
      <c r="E1155" s="1">
        <v>0</v>
      </c>
      <c r="F1155" s="1">
        <v>0</v>
      </c>
      <c r="G1155" s="2">
        <f t="shared" si="22"/>
        <v>659775.36243999994</v>
      </c>
      <c r="H1155" s="2">
        <f t="shared" si="23"/>
        <v>0.5400000000372529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518833.67</v>
      </c>
      <c r="D1156" s="1">
        <f>BILANCA!E179</f>
        <v>489667.26</v>
      </c>
      <c r="E1156" s="1">
        <v>0</v>
      </c>
      <c r="F1156" s="1">
        <v>0</v>
      </c>
      <c r="G1156" s="2">
        <f t="shared" si="22"/>
        <v>259183.09686999998</v>
      </c>
      <c r="H1156" s="2">
        <f t="shared" si="23"/>
        <v>0.59000000002561137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363.46</v>
      </c>
      <c r="D1157" s="1">
        <f>BILANCA!E180</f>
        <v>835.52</v>
      </c>
      <c r="E1157" s="1">
        <v>0</v>
      </c>
      <c r="F1157" s="1">
        <v>0</v>
      </c>
      <c r="G1157" s="2">
        <f t="shared" si="22"/>
        <v>354.00299999999993</v>
      </c>
      <c r="H1157" s="2">
        <f t="shared" si="23"/>
        <v>0.93999999999999773</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363.46</v>
      </c>
      <c r="D1160" s="1">
        <f>BILANCA!E183</f>
        <v>835.52</v>
      </c>
      <c r="E1160" s="1">
        <v>0</v>
      </c>
      <c r="F1160" s="1">
        <v>0</v>
      </c>
      <c r="G1160" s="2">
        <f t="shared" si="22"/>
        <v>360.10649999999998</v>
      </c>
      <c r="H1160" s="2">
        <f t="shared" si="23"/>
        <v>0.93999999999999773</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78541.2</v>
      </c>
      <c r="D1165" s="1">
        <f>BILANCA!E188</f>
        <v>54057.95</v>
      </c>
      <c r="E1165" s="1">
        <v>0</v>
      </c>
      <c r="F1165" s="1">
        <v>0</v>
      </c>
      <c r="G1165" s="2">
        <f t="shared" si="22"/>
        <v>33971.592199999999</v>
      </c>
      <c r="H1165" s="2">
        <f t="shared" si="23"/>
        <v>0.25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16503.68</v>
      </c>
      <c r="D1166" s="1">
        <f>BILANCA!E189</f>
        <v>20329.87</v>
      </c>
      <c r="E1166" s="1">
        <v>0</v>
      </c>
      <c r="F1166" s="1">
        <v>0</v>
      </c>
      <c r="G1166" s="2">
        <f t="shared" si="22"/>
        <v>10460.905859999999</v>
      </c>
      <c r="H1166" s="2">
        <f t="shared" si="23"/>
        <v>0.4500000000007276</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2978.49</v>
      </c>
      <c r="D1211" s="1">
        <f>BILANCA!E234</f>
        <v>0</v>
      </c>
      <c r="E1211" s="1">
        <v>0</v>
      </c>
      <c r="F1211" s="1">
        <v>0</v>
      </c>
      <c r="G1211" s="2">
        <f t="shared" si="22"/>
        <v>679.09572000000003</v>
      </c>
      <c r="H1211" s="2">
        <f t="shared" si="23"/>
        <v>0.48999999999978172</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2978.49</v>
      </c>
      <c r="D1212" s="1">
        <f>BILANCA!E235</f>
        <v>0</v>
      </c>
      <c r="E1212" s="1">
        <v>0</v>
      </c>
      <c r="F1212" s="1">
        <v>0</v>
      </c>
      <c r="G1212" s="2">
        <f t="shared" si="22"/>
        <v>682.07420999999999</v>
      </c>
      <c r="H1212" s="2">
        <f t="shared" si="23"/>
        <v>0.48999999999978172</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10493095.65</v>
      </c>
      <c r="D1214" s="1">
        <f>BILANCA!E237</f>
        <v>9366308.870000001</v>
      </c>
      <c r="E1214" s="1">
        <v>0</v>
      </c>
      <c r="F1214" s="1">
        <v>0</v>
      </c>
      <c r="G1214" s="2">
        <f t="shared" si="22"/>
        <v>6751139.7930900007</v>
      </c>
      <c r="H1214" s="2">
        <f t="shared" si="23"/>
        <v>0.47999999858438969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5785458.5199999996</v>
      </c>
      <c r="D1215" s="1">
        <f>BILANCA!E238</f>
        <v>5498474.3600000003</v>
      </c>
      <c r="E1215" s="1">
        <v>0</v>
      </c>
      <c r="F1215" s="1">
        <v>0</v>
      </c>
      <c r="G1215" s="2">
        <f t="shared" si="22"/>
        <v>3893518.4796800003</v>
      </c>
      <c r="H1215" s="2">
        <f t="shared" si="23"/>
        <v>0.84000000078231096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5785458.5199999996</v>
      </c>
      <c r="D1216" s="1">
        <f>BILANCA!E239</f>
        <v>5498474.3600000003</v>
      </c>
      <c r="E1216" s="1">
        <v>0</v>
      </c>
      <c r="F1216" s="1">
        <v>0</v>
      </c>
      <c r="G1216" s="2">
        <f t="shared" si="22"/>
        <v>3910300.8869200004</v>
      </c>
      <c r="H1216" s="2">
        <f t="shared" si="23"/>
        <v>0.84000000078231096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5785458.5199999996</v>
      </c>
      <c r="D1217" s="1">
        <f>BILANCA!E240</f>
        <v>5498474.3600000003</v>
      </c>
      <c r="E1217" s="1">
        <v>0</v>
      </c>
      <c r="F1217" s="1">
        <v>0</v>
      </c>
      <c r="G1217" s="2">
        <f t="shared" si="22"/>
        <v>3927083.29416</v>
      </c>
      <c r="H1217" s="2">
        <f t="shared" si="23"/>
        <v>0.84000000078231096</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2520585.08</v>
      </c>
      <c r="D1222" s="1">
        <f>BILANCA!E245</f>
        <v>1641692.5600000005</v>
      </c>
      <c r="E1222" s="1">
        <v>0</v>
      </c>
      <c r="F1222" s="1">
        <v>0</v>
      </c>
      <c r="G1222" s="2">
        <f t="shared" si="22"/>
        <v>1387148.8778000004</v>
      </c>
      <c r="H1222" s="2">
        <f t="shared" si="23"/>
        <v>0.51999999955296516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3119378.23</v>
      </c>
      <c r="D1223" s="1">
        <f>BILANCA!E246</f>
        <v>2430518.9600000004</v>
      </c>
      <c r="E1223" s="1">
        <v>0</v>
      </c>
      <c r="F1223" s="1">
        <v>0</v>
      </c>
      <c r="G1223" s="2">
        <f t="shared" si="22"/>
        <v>1915299.8760000002</v>
      </c>
      <c r="H1223" s="2">
        <f t="shared" si="23"/>
        <v>0.26999999955296516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3117208.51</v>
      </c>
      <c r="D1224" s="1">
        <f>BILANCA!E247</f>
        <v>2428349.2400000002</v>
      </c>
      <c r="E1224" s="1">
        <v>0</v>
      </c>
      <c r="F1224" s="1">
        <v>0</v>
      </c>
      <c r="G1224" s="2">
        <f t="shared" si="22"/>
        <v>1921711.5845900001</v>
      </c>
      <c r="H1224" s="2">
        <f t="shared" si="23"/>
        <v>0.73000000044703484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2169.7199999999998</v>
      </c>
      <c r="D1226" s="1">
        <f>BILANCA!E249</f>
        <v>2169.7199999999998</v>
      </c>
      <c r="E1226" s="1">
        <v>0</v>
      </c>
      <c r="F1226" s="1">
        <v>0</v>
      </c>
      <c r="G1226" s="2">
        <f t="shared" si="22"/>
        <v>1581.72588</v>
      </c>
      <c r="H1226" s="2">
        <f t="shared" si="23"/>
        <v>0.56000000000040018</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598793.15</v>
      </c>
      <c r="D1227" s="1">
        <f>BILANCA!E250</f>
        <v>788826.4</v>
      </c>
      <c r="E1227" s="1">
        <v>0</v>
      </c>
      <c r="F1227" s="1">
        <v>0</v>
      </c>
      <c r="G1227" s="2">
        <f t="shared" si="22"/>
        <v>531052.81180000002</v>
      </c>
      <c r="H1227" s="2">
        <f t="shared" si="23"/>
        <v>0.55000000004656613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598793.15</v>
      </c>
      <c r="D1229" s="1">
        <f>BILANCA!E252</f>
        <v>788826.4</v>
      </c>
      <c r="E1229" s="1">
        <v>0</v>
      </c>
      <c r="F1229" s="1">
        <v>0</v>
      </c>
      <c r="G1229" s="2">
        <f t="shared" si="22"/>
        <v>535405.70370000007</v>
      </c>
      <c r="H1229" s="2">
        <f t="shared" si="23"/>
        <v>0.55000000004656613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2177639.62</v>
      </c>
      <c r="D1232" s="1">
        <f>BILANCA!E255</f>
        <v>2217194.5499999998</v>
      </c>
      <c r="E1232" s="1">
        <v>0</v>
      </c>
      <c r="F1232" s="1">
        <v>0</v>
      </c>
      <c r="G1232" s="2">
        <f t="shared" si="22"/>
        <v>1646395.1512799999</v>
      </c>
      <c r="H1232" s="2">
        <f t="shared" si="23"/>
        <v>0.83000000007450581</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9412.43</v>
      </c>
      <c r="D1233" s="1">
        <f>BILANCA!E256</f>
        <v>8947.4</v>
      </c>
      <c r="E1233" s="1">
        <v>0</v>
      </c>
      <c r="F1233" s="1">
        <v>0</v>
      </c>
      <c r="G1233" s="2">
        <f t="shared" si="22"/>
        <v>6826.8074999999999</v>
      </c>
      <c r="H1233" s="2">
        <f t="shared" si="23"/>
        <v>0.82999999999992724</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143340.63</v>
      </c>
      <c r="D1236" s="1">
        <f>BILANCA!E259</f>
        <v>154568.54</v>
      </c>
      <c r="E1236" s="1">
        <v>0</v>
      </c>
      <c r="F1236" s="1">
        <v>0</v>
      </c>
      <c r="G1236" s="2">
        <f t="shared" si="22"/>
        <v>114476.86063000001</v>
      </c>
      <c r="H1236" s="2">
        <f t="shared" si="23"/>
        <v>0.82999999998719431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143340.63</v>
      </c>
      <c r="D1237" s="1">
        <f>BILANCA!E260</f>
        <v>154568.54</v>
      </c>
      <c r="E1237" s="1">
        <v>0</v>
      </c>
      <c r="F1237" s="1">
        <v>0</v>
      </c>
      <c r="G1237" s="2">
        <f t="shared" si="22"/>
        <v>114929.33834000002</v>
      </c>
      <c r="H1237" s="2">
        <f t="shared" si="23"/>
        <v>0.82999999998719431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913575.58</v>
      </c>
      <c r="D1240" s="1">
        <f>BILANCA!E264</f>
        <v>862149.53</v>
      </c>
      <c r="E1240" s="1">
        <v>0</v>
      </c>
      <c r="F1240" s="1">
        <v>0</v>
      </c>
      <c r="G1240" s="2">
        <f t="shared" si="22"/>
        <v>677933.78248000005</v>
      </c>
      <c r="H1240" s="2">
        <f t="shared" si="23"/>
        <v>0.89000000001396984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1857203.98</v>
      </c>
      <c r="D1241" s="1">
        <f>BILANCA!E265</f>
        <v>2011397.09</v>
      </c>
      <c r="E1241" s="1">
        <v>0</v>
      </c>
      <c r="F1241" s="1">
        <v>0</v>
      </c>
      <c r="G1241" s="2">
        <f t="shared" si="22"/>
        <v>1517039.5252799999</v>
      </c>
      <c r="H1241" s="2">
        <f t="shared" si="23"/>
        <v>0.11000000010244548</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9412.43</v>
      </c>
      <c r="D1243" s="1">
        <f>BILANCA!E267</f>
        <v>8947.4</v>
      </c>
      <c r="E1243" s="1">
        <v>0</v>
      </c>
      <c r="F1243" s="1">
        <v>0</v>
      </c>
      <c r="G1243" s="2">
        <f t="shared" si="24"/>
        <v>7099.8798000000006</v>
      </c>
      <c r="H1243" s="2">
        <f t="shared" si="23"/>
        <v>0.82999999999992724</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25755.63</v>
      </c>
      <c r="D1244" s="1">
        <f>BILANCA!E268</f>
        <v>22320.639999999999</v>
      </c>
      <c r="E1244" s="1">
        <v>0</v>
      </c>
      <c r="F1244" s="1">
        <v>0</v>
      </c>
      <c r="G1244" s="2">
        <f t="shared" si="24"/>
        <v>18373.593509999999</v>
      </c>
      <c r="H1244" s="2">
        <f t="shared" si="23"/>
        <v>0.72999999999956344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2223.42</v>
      </c>
      <c r="D1245" s="1">
        <f>BILANCA!E269</f>
        <v>1640.98</v>
      </c>
      <c r="E1245" s="1">
        <v>0</v>
      </c>
      <c r="F1245" s="1">
        <v>0</v>
      </c>
      <c r="G1245" s="2">
        <f t="shared" si="24"/>
        <v>1442.4095600000001</v>
      </c>
      <c r="H1245" s="2">
        <f t="shared" si="23"/>
        <v>0.44000000000005457</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10735.96</v>
      </c>
      <c r="D1263" s="1">
        <f>BILANCA!E287</f>
        <v>15796.69</v>
      </c>
      <c r="E1263" s="1">
        <v>0</v>
      </c>
      <c r="F1263" s="1">
        <v>0</v>
      </c>
      <c r="G1263" s="2">
        <f t="shared" si="24"/>
        <v>11852.215200000002</v>
      </c>
      <c r="H1263" s="2">
        <f t="shared" si="23"/>
        <v>0.3500000000003638</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1716019.82</v>
      </c>
      <c r="D1264" s="1">
        <f>BILANCA!E288</f>
        <v>1882206.95</v>
      </c>
      <c r="E1264" s="1">
        <v>0</v>
      </c>
      <c r="F1264" s="1">
        <v>0</v>
      </c>
      <c r="G1264" s="2">
        <f t="shared" si="24"/>
        <v>1540001.8753200001</v>
      </c>
      <c r="H1264" s="2">
        <f t="shared" si="23"/>
        <v>0.22999999998137355</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1443.39</v>
      </c>
      <c r="D1265" s="1">
        <f>BILANCA!E289</f>
        <v>0</v>
      </c>
      <c r="E1265" s="1">
        <v>0</v>
      </c>
      <c r="F1265" s="1">
        <v>0</v>
      </c>
      <c r="G1265" s="2">
        <f t="shared" si="24"/>
        <v>407.03598</v>
      </c>
      <c r="H1265" s="2">
        <f t="shared" si="23"/>
        <v>0.39000000000010004</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15060.29</v>
      </c>
      <c r="D1266" s="1">
        <f>BILANCA!E290</f>
        <v>20329.87</v>
      </c>
      <c r="E1266" s="1">
        <v>0</v>
      </c>
      <c r="F1266" s="1">
        <v>0</v>
      </c>
      <c r="G1266" s="2">
        <f t="shared" si="24"/>
        <v>15768.768489999999</v>
      </c>
      <c r="H1266" s="2">
        <f t="shared" si="23"/>
        <v>0.42000000000189175</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49562.32</v>
      </c>
      <c r="D1271" s="1">
        <f>BILANCA!E295</f>
        <v>0</v>
      </c>
      <c r="E1271" s="1">
        <v>0</v>
      </c>
      <c r="F1271" s="1">
        <v>0</v>
      </c>
      <c r="G1271" s="2">
        <f t="shared" si="24"/>
        <v>14273.948159999998</v>
      </c>
      <c r="H1271" s="2">
        <f t="shared" si="23"/>
        <v>0.31999999999970896</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7994.88</v>
      </c>
      <c r="D1273" s="1">
        <f>BILANCA!E297</f>
        <v>6644.25</v>
      </c>
      <c r="E1273" s="1">
        <v>0</v>
      </c>
      <c r="F1273" s="1">
        <v>0</v>
      </c>
      <c r="G1273" s="2">
        <f t="shared" si="24"/>
        <v>6172.1801999999989</v>
      </c>
      <c r="H1273" s="2">
        <f t="shared" si="23"/>
        <v>0.36999999999989086</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24857.03</v>
      </c>
      <c r="E1278" s="1">
        <v>0</v>
      </c>
      <c r="F1278" s="1">
        <v>0</v>
      </c>
      <c r="G1278" s="2">
        <f t="shared" si="24"/>
        <v>14665.647699999998</v>
      </c>
      <c r="H1278" s="2">
        <f t="shared" si="23"/>
        <v>2.9999999998835847E-2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18116382.84</v>
      </c>
      <c r="D1383" s="1">
        <f>'RAS-funkcijski'!E89</f>
        <v>21124960.68</v>
      </c>
      <c r="E1383" s="1">
        <v>0</v>
      </c>
      <c r="F1383" s="1">
        <v>0</v>
      </c>
      <c r="G1383" s="2">
        <f t="shared" si="24"/>
        <v>5131135.8570000008</v>
      </c>
      <c r="H1383" s="2">
        <f t="shared" si="27"/>
        <v>0.48000000044703484</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18116382.84</v>
      </c>
      <c r="D1388" s="1">
        <f>'RAS-funkcijski'!E94</f>
        <v>21124960.68</v>
      </c>
      <c r="E1388" s="1">
        <v>0</v>
      </c>
      <c r="F1388" s="1">
        <v>0</v>
      </c>
      <c r="G1388" s="2">
        <f t="shared" si="24"/>
        <v>5432967.3779999996</v>
      </c>
      <c r="H1388" s="2">
        <f t="shared" si="27"/>
        <v>0.48000000044703484</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18116382.84</v>
      </c>
      <c r="D1389" s="1">
        <f>'RAS-funkcijski'!E95</f>
        <v>21124960.68</v>
      </c>
      <c r="E1389" s="1">
        <v>0</v>
      </c>
      <c r="F1389" s="1">
        <v>0</v>
      </c>
      <c r="G1389" s="2">
        <f t="shared" si="24"/>
        <v>5493333.6821999997</v>
      </c>
      <c r="H1389" s="2">
        <f t="shared" si="27"/>
        <v>0.48000000044703484</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18116382.84</v>
      </c>
      <c r="D1435" s="13">
        <f>'RAS-funkcijski'!E141</f>
        <v>21124960.68</v>
      </c>
      <c r="E1435" s="13">
        <v>0</v>
      </c>
      <c r="F1435" s="13">
        <v>0</v>
      </c>
      <c r="G1435" s="14">
        <f t="shared" si="24"/>
        <v>8270183.6754000001</v>
      </c>
      <c r="H1435" s="14">
        <f t="shared" si="27"/>
        <v>0.48000000044703484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41900</v>
      </c>
      <c r="D1436" s="6">
        <f>'P-VRIO'!E5</f>
        <v>436.24</v>
      </c>
      <c r="E1436" s="6">
        <v>0</v>
      </c>
      <c r="F1436" s="6">
        <v>0</v>
      </c>
      <c r="G1436" s="7">
        <f t="shared" si="24"/>
        <v>42.772480000000002</v>
      </c>
      <c r="H1436" s="7">
        <f t="shared" si="27"/>
        <v>0.24000000000000909</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41900</v>
      </c>
      <c r="D1453" s="1">
        <f>'P-VRIO'!E22</f>
        <v>436.24</v>
      </c>
      <c r="E1453" s="1">
        <v>0</v>
      </c>
      <c r="F1453" s="1">
        <v>0</v>
      </c>
      <c r="G1453" s="2">
        <f t="shared" si="24"/>
        <v>769.90463999999997</v>
      </c>
      <c r="H1453" s="2">
        <f t="shared" si="27"/>
        <v>0.24000000000000909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41900</v>
      </c>
      <c r="D1454" s="1">
        <f>'P-VRIO'!E23</f>
        <v>436.24</v>
      </c>
      <c r="E1454" s="1">
        <v>0</v>
      </c>
      <c r="F1454" s="1">
        <v>0</v>
      </c>
      <c r="G1454" s="2">
        <f t="shared" si="24"/>
        <v>812.67712000000006</v>
      </c>
      <c r="H1454" s="2">
        <f t="shared" si="27"/>
        <v>0.24000000000000909</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436.24</v>
      </c>
      <c r="E1456" s="1">
        <v>0</v>
      </c>
      <c r="F1456" s="1">
        <v>0</v>
      </c>
      <c r="G1456" s="2">
        <f t="shared" si="24"/>
        <v>18.322080000000003</v>
      </c>
      <c r="H1456" s="2">
        <f t="shared" si="27"/>
        <v>0.24000000000000909</v>
      </c>
      <c r="I1456" s="10">
        <f t="shared" si="30"/>
        <v>4.3972992000001678</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41900</v>
      </c>
      <c r="D1460" s="1">
        <f>'P-VRIO'!E29</f>
        <v>0</v>
      </c>
      <c r="E1460" s="1">
        <v>0</v>
      </c>
      <c r="F1460" s="1">
        <v>0</v>
      </c>
      <c r="G1460" s="2">
        <f t="shared" si="24"/>
        <v>1047.5</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1743259.46</v>
      </c>
      <c r="D1480" s="6"/>
      <c r="E1480" s="6">
        <v>0</v>
      </c>
      <c r="F1480" s="6">
        <v>0</v>
      </c>
      <c r="G1480" s="7">
        <f t="shared" ref="G1480:G1580" si="34">B1480/1000*C1480</f>
        <v>1743.25946</v>
      </c>
      <c r="H1480" s="7">
        <f t="shared" ref="H1480:H1580" si="35">ABS(C1480-ROUND(C1480,0))</f>
        <v>0.4599999999627471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21951707.560000006</v>
      </c>
      <c r="D1481" s="1">
        <v>0</v>
      </c>
      <c r="E1481" s="1">
        <v>0</v>
      </c>
      <c r="F1481" s="1">
        <v>0</v>
      </c>
      <c r="G1481" s="2">
        <f t="shared" si="34"/>
        <v>43903.415120000012</v>
      </c>
      <c r="H1481" s="2">
        <f t="shared" si="35"/>
        <v>0.43999999389052391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21606165.120000005</v>
      </c>
      <c r="D1483" s="1">
        <v>0</v>
      </c>
      <c r="E1483" s="1">
        <v>0</v>
      </c>
      <c r="F1483" s="1">
        <v>0</v>
      </c>
      <c r="G1483" s="2">
        <f t="shared" si="34"/>
        <v>86424.66048000002</v>
      </c>
      <c r="H1483" s="2">
        <f t="shared" si="35"/>
        <v>0.12000000476837158</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15837805.050000001</v>
      </c>
      <c r="D1484" s="1">
        <v>0</v>
      </c>
      <c r="E1484" s="1">
        <v>0</v>
      </c>
      <c r="F1484" s="1">
        <v>0</v>
      </c>
      <c r="G1484" s="2">
        <f t="shared" si="34"/>
        <v>79189.025250000006</v>
      </c>
      <c r="H1484" s="2">
        <f t="shared" si="35"/>
        <v>5.000000074505806E-2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5060205.1500000004</v>
      </c>
      <c r="D1485" s="1">
        <v>0</v>
      </c>
      <c r="E1485" s="1">
        <v>0</v>
      </c>
      <c r="F1485" s="1">
        <v>0</v>
      </c>
      <c r="G1485" s="2">
        <f t="shared" si="34"/>
        <v>30361.230900000002</v>
      </c>
      <c r="H1485" s="2">
        <f t="shared" si="35"/>
        <v>0.15000000037252903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17658.009999999998</v>
      </c>
      <c r="D1486" s="1">
        <v>0</v>
      </c>
      <c r="E1486" s="1">
        <v>0</v>
      </c>
      <c r="F1486" s="1">
        <v>0</v>
      </c>
      <c r="G1486" s="2">
        <f t="shared" si="34"/>
        <v>123.60606999999999</v>
      </c>
      <c r="H1486" s="2">
        <f t="shared" si="35"/>
        <v>9.9999999983992893E-3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690496.91</v>
      </c>
      <c r="D1491" s="1">
        <v>0</v>
      </c>
      <c r="E1491" s="1">
        <v>0</v>
      </c>
      <c r="F1491" s="1">
        <v>0</v>
      </c>
      <c r="G1491" s="2">
        <f t="shared" si="34"/>
        <v>8285.9629199999999</v>
      </c>
      <c r="H1491" s="2">
        <f t="shared" si="35"/>
        <v>8.999999996740371E-2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345542.44</v>
      </c>
      <c r="D1492" s="1">
        <v>0</v>
      </c>
      <c r="E1492" s="1">
        <v>0</v>
      </c>
      <c r="F1492" s="1">
        <v>0</v>
      </c>
      <c r="G1492" s="2">
        <f t="shared" si="34"/>
        <v>4492.0517199999995</v>
      </c>
      <c r="H1492" s="2">
        <f t="shared" si="35"/>
        <v>0.44000000000232831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21776633.509999998</v>
      </c>
      <c r="D1499" s="1">
        <v>0</v>
      </c>
      <c r="E1499" s="1">
        <v>0</v>
      </c>
      <c r="F1499" s="1">
        <v>0</v>
      </c>
      <c r="G1499" s="2">
        <f t="shared" si="34"/>
        <v>435532.67019999999</v>
      </c>
      <c r="H1499" s="2">
        <f t="shared" si="35"/>
        <v>0.49000000208616257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21434917.259999998</v>
      </c>
      <c r="D1501" s="1">
        <v>0</v>
      </c>
      <c r="E1501" s="1">
        <v>0</v>
      </c>
      <c r="F1501" s="1">
        <v>0</v>
      </c>
      <c r="G1501" s="2">
        <f t="shared" si="34"/>
        <v>471568.1797199999</v>
      </c>
      <c r="H1501" s="2">
        <f t="shared" si="35"/>
        <v>0.25999999791383743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15613379.59</v>
      </c>
      <c r="D1502" s="1">
        <v>0</v>
      </c>
      <c r="E1502" s="1">
        <v>0</v>
      </c>
      <c r="F1502" s="1">
        <v>0</v>
      </c>
      <c r="G1502" s="2">
        <f t="shared" si="34"/>
        <v>359107.73057000001</v>
      </c>
      <c r="H1502" s="2">
        <f t="shared" si="35"/>
        <v>0.41000000014901161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5089371.5599999996</v>
      </c>
      <c r="D1503" s="1">
        <v>0</v>
      </c>
      <c r="E1503" s="1">
        <v>0</v>
      </c>
      <c r="F1503" s="1">
        <v>0</v>
      </c>
      <c r="G1503" s="2">
        <f t="shared" si="34"/>
        <v>122144.91743999999</v>
      </c>
      <c r="H1503" s="2">
        <f t="shared" si="35"/>
        <v>0.44000000040978193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17185.95</v>
      </c>
      <c r="D1504" s="1">
        <v>0</v>
      </c>
      <c r="E1504" s="1">
        <v>0</v>
      </c>
      <c r="F1504" s="1">
        <v>0</v>
      </c>
      <c r="G1504" s="2">
        <f t="shared" si="34"/>
        <v>429.64875000000006</v>
      </c>
      <c r="H1504" s="2">
        <f t="shared" si="35"/>
        <v>4.9999999999272404E-2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714980.16</v>
      </c>
      <c r="D1509" s="1">
        <v>0</v>
      </c>
      <c r="E1509" s="1">
        <v>0</v>
      </c>
      <c r="F1509" s="1">
        <v>0</v>
      </c>
      <c r="G1509" s="2">
        <f t="shared" si="34"/>
        <v>21449.4048</v>
      </c>
      <c r="H1509" s="2">
        <f t="shared" si="35"/>
        <v>0.16000000003259629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341716.25</v>
      </c>
      <c r="D1510" s="1">
        <v>0</v>
      </c>
      <c r="E1510" s="1">
        <v>0</v>
      </c>
      <c r="F1510" s="1">
        <v>0</v>
      </c>
      <c r="G1510" s="2">
        <f t="shared" si="34"/>
        <v>10593.203750000001</v>
      </c>
      <c r="H1510" s="2">
        <f t="shared" si="35"/>
        <v>0.25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1918333.5100000091</v>
      </c>
      <c r="D1517" s="1">
        <v>0</v>
      </c>
      <c r="E1517" s="1">
        <v>0</v>
      </c>
      <c r="F1517" s="1">
        <v>0</v>
      </c>
      <c r="G1517" s="2">
        <f t="shared" si="34"/>
        <v>72896.673380000342</v>
      </c>
      <c r="H1517" s="2">
        <f t="shared" si="35"/>
        <v>0.48999999091029167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15796.750000000002</v>
      </c>
      <c r="D1518" s="1">
        <v>0</v>
      </c>
      <c r="E1518" s="1">
        <v>0</v>
      </c>
      <c r="F1518" s="1">
        <v>0</v>
      </c>
      <c r="G1518" s="2">
        <f t="shared" si="34"/>
        <v>616.07325000000003</v>
      </c>
      <c r="H1518" s="2">
        <f t="shared" si="35"/>
        <v>0.24999999999818101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15796.750000000002</v>
      </c>
      <c r="D1524" s="1">
        <v>0</v>
      </c>
      <c r="E1524" s="1">
        <v>0</v>
      </c>
      <c r="F1524" s="1">
        <v>0</v>
      </c>
      <c r="G1524" s="2">
        <f t="shared" si="34"/>
        <v>710.8537500000001</v>
      </c>
      <c r="H1524" s="2">
        <f t="shared" si="35"/>
        <v>0.24999999999818101</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15796.750000000002</v>
      </c>
      <c r="D1530" s="1">
        <v>0</v>
      </c>
      <c r="E1530" s="1">
        <v>0</v>
      </c>
      <c r="F1530" s="1">
        <v>0</v>
      </c>
      <c r="G1530" s="2">
        <f t="shared" si="34"/>
        <v>805.63425000000007</v>
      </c>
      <c r="H1530" s="2">
        <f t="shared" si="35"/>
        <v>0.24999999999818101</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15142.67</v>
      </c>
      <c r="D1531" s="1">
        <v>0</v>
      </c>
      <c r="E1531" s="1">
        <v>0</v>
      </c>
      <c r="F1531" s="1">
        <v>0</v>
      </c>
      <c r="G1531" s="2">
        <f t="shared" si="34"/>
        <v>787.41883999999993</v>
      </c>
      <c r="H1531" s="2">
        <f t="shared" si="35"/>
        <v>0.32999999999992724</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123.19</v>
      </c>
      <c r="D1532" s="1">
        <v>0</v>
      </c>
      <c r="E1532" s="1">
        <v>0</v>
      </c>
      <c r="F1532" s="1">
        <v>0</v>
      </c>
      <c r="G1532" s="2">
        <f t="shared" si="34"/>
        <v>6.5290699999999999</v>
      </c>
      <c r="H1532" s="2">
        <f t="shared" si="35"/>
        <v>0.18999999999999773</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33.19</v>
      </c>
      <c r="D1533" s="1">
        <v>0</v>
      </c>
      <c r="E1533" s="1">
        <v>0</v>
      </c>
      <c r="F1533" s="1">
        <v>0</v>
      </c>
      <c r="G1533" s="2">
        <f t="shared" si="34"/>
        <v>1.79226</v>
      </c>
      <c r="H1533" s="2">
        <f t="shared" si="35"/>
        <v>0.18999999999999773</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497.7</v>
      </c>
      <c r="D1534" s="1">
        <v>0</v>
      </c>
      <c r="E1534" s="1">
        <v>0</v>
      </c>
      <c r="F1534" s="1">
        <v>0</v>
      </c>
      <c r="G1534" s="2">
        <f t="shared" si="34"/>
        <v>27.3735</v>
      </c>
      <c r="H1534" s="2">
        <f t="shared" si="35"/>
        <v>0.30000000000001137</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1902536.76</v>
      </c>
      <c r="D1576" s="1">
        <v>0</v>
      </c>
      <c r="E1576" s="1">
        <v>0</v>
      </c>
      <c r="F1576" s="1">
        <v>0</v>
      </c>
      <c r="G1576" s="2">
        <f t="shared" si="34"/>
        <v>184546.06572000001</v>
      </c>
      <c r="H1576" s="2">
        <f t="shared" si="35"/>
        <v>0.23999999999068677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1882206.89</v>
      </c>
      <c r="D1578" s="1">
        <v>0</v>
      </c>
      <c r="E1578" s="1">
        <v>0</v>
      </c>
      <c r="F1578" s="1">
        <v>0</v>
      </c>
      <c r="G1578" s="2">
        <f t="shared" si="34"/>
        <v>186338.48211000001</v>
      </c>
      <c r="H1578" s="2">
        <f t="shared" si="35"/>
        <v>0.11000000010244548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20329.87</v>
      </c>
      <c r="D1579" s="1">
        <v>0</v>
      </c>
      <c r="E1579" s="1">
        <v>0</v>
      </c>
      <c r="F1579" s="1">
        <v>0</v>
      </c>
      <c r="G1579" s="2">
        <f t="shared" si="34"/>
        <v>2032.9870000000001</v>
      </c>
      <c r="H1579" s="2">
        <f t="shared" si="35"/>
        <v>0.13000000000101863</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1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25440</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18147255.720000003</v>
      </c>
      <c r="I16" s="170">
        <f>'PR-RAS'!E6</f>
        <v>20246321.650000002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17706303.739999998</v>
      </c>
      <c r="I17" s="170">
        <f>'PR-RAS'!E151</f>
        <v>20777516.090000004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2520585.0800000043</v>
      </c>
      <c r="I18" s="170">
        <f>'PR-RAS'!E645</f>
        <v>1641692.5600000005</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5869330.0000000009</v>
      </c>
      <c r="I20" s="173">
        <f>BILANCA!E7</f>
        <v>5597680.46</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6370003.6000000006</v>
      </c>
      <c r="I21" s="175">
        <f>BILANCA!E68</f>
        <v>5686961.9200000009</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1746237.9499999997</v>
      </c>
      <c r="I22" s="175">
        <f>BILANCA!E176</f>
        <v>1918333.51</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10493095.65</v>
      </c>
      <c r="I23" s="177">
        <f>BILANCA!E237</f>
        <v>9366308.870000001</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18116382.84</v>
      </c>
      <c r="I28" s="179">
        <f>'RAS-funkcijski'!E141</f>
        <v>21124960.68</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41900</v>
      </c>
      <c r="I29" s="173">
        <f>'P-VRIO'!E5</f>
        <v>436.24</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41900</v>
      </c>
      <c r="I30" s="175">
        <f>'P-VRIO'!E22</f>
        <v>436.24</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1743259.46</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1918333.5100000091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15796.750000000002</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1902536.76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0" zoomScale="130" zoomScaleNormal="130" workbookViewId="0">
      <selection activeCell="D638" sqref="D63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18147255.720000003</v>
      </c>
      <c r="E6" s="51">
        <f>E7+E44+E50+E82+E106+E124+E133+E139</f>
        <v>20246321.650000002</v>
      </c>
      <c r="F6" s="52">
        <f t="shared" ref="F6:F131" si="0">IF(D6&lt;&gt;0,IF(E6/D6&gt;=100,"&gt;&gt;100",E6/D6*100),"-")</f>
        <v>111.56685045048785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529976.62</v>
      </c>
      <c r="E50" s="51">
        <f>E51+E54+E59+E62+E65+E68+E71+E74+E77</f>
        <v>287277.75999999995</v>
      </c>
      <c r="F50" s="52">
        <f t="shared" si="0"/>
        <v>54.205742132549162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118716.85</v>
      </c>
      <c r="E62" s="51">
        <f t="shared" si="13"/>
        <v>22858.75</v>
      </c>
      <c r="F62" s="52">
        <f t="shared" si="0"/>
        <v>19.254848827272621</v>
      </c>
    </row>
    <row r="63" spans="1:6" ht="12.75" customHeight="1" x14ac:dyDescent="0.2">
      <c r="A63" s="53">
        <v>6341</v>
      </c>
      <c r="B63" s="85" t="s">
        <v>172</v>
      </c>
      <c r="C63" s="50" t="s">
        <v>173</v>
      </c>
      <c r="D63" s="242">
        <v>118716.85</v>
      </c>
      <c r="E63" s="242">
        <v>22858.75</v>
      </c>
      <c r="F63" s="52">
        <f t="shared" si="0"/>
        <v>19.254848827272621</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213679</v>
      </c>
      <c r="E68" s="51">
        <f t="shared" si="15"/>
        <v>28303.91</v>
      </c>
      <c r="F68" s="52">
        <f t="shared" si="0"/>
        <v>13.245995160965748</v>
      </c>
    </row>
    <row r="69" spans="1:6" ht="12.75" customHeight="1" x14ac:dyDescent="0.2">
      <c r="A69" s="53" t="s">
        <v>184</v>
      </c>
      <c r="B69" s="85" t="s">
        <v>185</v>
      </c>
      <c r="C69" s="50" t="s">
        <v>184</v>
      </c>
      <c r="D69" s="242">
        <v>213679</v>
      </c>
      <c r="E69" s="242">
        <v>28303.91</v>
      </c>
      <c r="F69" s="52">
        <f t="shared" si="0"/>
        <v>13.245995160965748</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197580.77</v>
      </c>
      <c r="E74" s="51">
        <f t="shared" si="17"/>
        <v>233558.06</v>
      </c>
      <c r="F74" s="52">
        <f t="shared" si="0"/>
        <v>118.20890261739541</v>
      </c>
    </row>
    <row r="75" spans="1:6" ht="12.75" customHeight="1" x14ac:dyDescent="0.2">
      <c r="A75" s="53" t="s">
        <v>196</v>
      </c>
      <c r="B75" s="85" t="s">
        <v>197</v>
      </c>
      <c r="C75" s="50" t="s">
        <v>196</v>
      </c>
      <c r="D75" s="242">
        <v>197580.77</v>
      </c>
      <c r="E75" s="242">
        <v>233558.06</v>
      </c>
      <c r="F75" s="52">
        <f t="shared" si="0"/>
        <v>118.20890261739541</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2557.04</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v>2557.04</v>
      </c>
      <c r="F81" s="52" t="str">
        <f t="shared" si="0"/>
        <v>-</v>
      </c>
    </row>
    <row r="82" spans="1:6" ht="12.75" customHeight="1" x14ac:dyDescent="0.2">
      <c r="A82" s="53">
        <v>64</v>
      </c>
      <c r="B82" s="85" t="s">
        <v>210</v>
      </c>
      <c r="C82" s="50" t="s">
        <v>211</v>
      </c>
      <c r="D82" s="51">
        <f t="shared" ref="D82:E82" si="19">D83+D91+D98</f>
        <v>48.73</v>
      </c>
      <c r="E82" s="51">
        <f t="shared" si="19"/>
        <v>41.34</v>
      </c>
      <c r="F82" s="52">
        <f t="shared" si="0"/>
        <v>84.834804022162942</v>
      </c>
    </row>
    <row r="83" spans="1:6" ht="12.75" customHeight="1" x14ac:dyDescent="0.2">
      <c r="A83" s="53">
        <v>641</v>
      </c>
      <c r="B83" s="85" t="s">
        <v>212</v>
      </c>
      <c r="C83" s="50" t="s">
        <v>213</v>
      </c>
      <c r="D83" s="51">
        <f t="shared" ref="D83:E83" si="20">SUM(D84:D90)</f>
        <v>48.73</v>
      </c>
      <c r="E83" s="51">
        <f t="shared" si="20"/>
        <v>41.34</v>
      </c>
      <c r="F83" s="52">
        <f t="shared" si="0"/>
        <v>84.834804022162942</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48.73</v>
      </c>
      <c r="E85" s="242">
        <v>41.34</v>
      </c>
      <c r="F85" s="52">
        <f t="shared" si="0"/>
        <v>84.834804022162942</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730870.69</v>
      </c>
      <c r="E106" s="51">
        <f t="shared" si="23"/>
        <v>777128.21</v>
      </c>
      <c r="F106" s="52">
        <f t="shared" si="0"/>
        <v>106.32909769579075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730870.69</v>
      </c>
      <c r="E112" s="51">
        <f t="shared" si="25"/>
        <v>777128.21</v>
      </c>
      <c r="F112" s="52">
        <f t="shared" si="0"/>
        <v>106.32909769579075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730870.69</v>
      </c>
      <c r="E117" s="242">
        <v>777128.21</v>
      </c>
      <c r="F117" s="52">
        <f t="shared" si="0"/>
        <v>106.32909769579075</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1639367.51</v>
      </c>
      <c r="E124" s="51">
        <f t="shared" si="27"/>
        <v>1781011.58</v>
      </c>
      <c r="F124" s="52">
        <f t="shared" si="0"/>
        <v>108.6401657429456</v>
      </c>
    </row>
    <row r="125" spans="1:6" ht="12.75" customHeight="1" x14ac:dyDescent="0.2">
      <c r="A125" s="53">
        <v>661</v>
      </c>
      <c r="B125" s="86" t="s">
        <v>296</v>
      </c>
      <c r="C125" s="50" t="s">
        <v>297</v>
      </c>
      <c r="D125" s="51">
        <f t="shared" ref="D125:E125" si="28">SUM(D126:D127)</f>
        <v>1639367.51</v>
      </c>
      <c r="E125" s="51">
        <f t="shared" si="28"/>
        <v>1776925.58</v>
      </c>
      <c r="F125" s="52">
        <f t="shared" si="0"/>
        <v>108.39092327747792</v>
      </c>
    </row>
    <row r="126" spans="1:6" ht="12.75" customHeight="1" x14ac:dyDescent="0.2">
      <c r="A126" s="53">
        <v>6614</v>
      </c>
      <c r="B126" s="86" t="s">
        <v>298</v>
      </c>
      <c r="C126" s="50" t="s">
        <v>299</v>
      </c>
      <c r="D126" s="242">
        <v>498884.02</v>
      </c>
      <c r="E126" s="242">
        <v>608785.66</v>
      </c>
      <c r="F126" s="52">
        <f t="shared" si="0"/>
        <v>122.02949695602598</v>
      </c>
    </row>
    <row r="127" spans="1:6" ht="12.75" customHeight="1" x14ac:dyDescent="0.2">
      <c r="A127" s="53">
        <v>6615</v>
      </c>
      <c r="B127" s="86" t="s">
        <v>300</v>
      </c>
      <c r="C127" s="50" t="s">
        <v>301</v>
      </c>
      <c r="D127" s="242">
        <v>1140483.49</v>
      </c>
      <c r="E127" s="242">
        <v>1168139.92</v>
      </c>
      <c r="F127" s="52">
        <f t="shared" si="0"/>
        <v>102.42497416600042</v>
      </c>
    </row>
    <row r="128" spans="1:6" ht="24" x14ac:dyDescent="0.2">
      <c r="A128" s="53">
        <v>663</v>
      </c>
      <c r="B128" s="231" t="s">
        <v>302</v>
      </c>
      <c r="C128" s="50" t="s">
        <v>303</v>
      </c>
      <c r="D128" s="51">
        <f t="shared" ref="D128:E128" si="29">SUM(D129:D132)</f>
        <v>0</v>
      </c>
      <c r="E128" s="51">
        <f t="shared" si="29"/>
        <v>4086</v>
      </c>
      <c r="F128" s="52" t="str">
        <f t="shared" si="0"/>
        <v>-</v>
      </c>
    </row>
    <row r="129" spans="1:6" ht="12.75" customHeight="1" x14ac:dyDescent="0.2">
      <c r="A129" s="53">
        <v>6631</v>
      </c>
      <c r="B129" s="86" t="s">
        <v>304</v>
      </c>
      <c r="C129" s="50" t="s">
        <v>305</v>
      </c>
      <c r="D129" s="242">
        <v>0</v>
      </c>
      <c r="E129" s="242">
        <v>4076</v>
      </c>
      <c r="F129" s="52" t="str">
        <f t="shared" si="0"/>
        <v>-</v>
      </c>
    </row>
    <row r="130" spans="1:6" ht="12.75" customHeight="1" x14ac:dyDescent="0.2">
      <c r="A130" s="53">
        <v>6632</v>
      </c>
      <c r="B130" s="232" t="s">
        <v>306</v>
      </c>
      <c r="C130" s="50" t="s">
        <v>307</v>
      </c>
      <c r="D130" s="242">
        <v>0</v>
      </c>
      <c r="E130" s="242">
        <v>10</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15220232.41</v>
      </c>
      <c r="E133" s="51">
        <f t="shared" si="30"/>
        <v>17389017.370000001</v>
      </c>
      <c r="F133" s="52">
        <f t="shared" ref="F133:F223" si="31">IF(D133&lt;&gt;0,IF(E133/D133&gt;=100,"&gt;&gt;100",E133/D133*100),"-")</f>
        <v>114.24935507932892</v>
      </c>
    </row>
    <row r="134" spans="1:6" ht="24" x14ac:dyDescent="0.2">
      <c r="A134" s="53">
        <v>671</v>
      </c>
      <c r="B134" s="232" t="s">
        <v>314</v>
      </c>
      <c r="C134" s="50" t="s">
        <v>315</v>
      </c>
      <c r="D134" s="51">
        <f t="shared" ref="D134:E134" si="32">SUM(D135:D137)</f>
        <v>650147.56000000006</v>
      </c>
      <c r="E134" s="51">
        <f t="shared" si="32"/>
        <v>652505.23</v>
      </c>
      <c r="F134" s="52">
        <f t="shared" si="31"/>
        <v>100.36263613755621</v>
      </c>
    </row>
    <row r="135" spans="1:6" ht="12.75" customHeight="1" x14ac:dyDescent="0.2">
      <c r="A135" s="53">
        <v>6711</v>
      </c>
      <c r="B135" s="85" t="s">
        <v>316</v>
      </c>
      <c r="C135" s="50" t="s">
        <v>317</v>
      </c>
      <c r="D135" s="242">
        <v>440086.11</v>
      </c>
      <c r="E135" s="242">
        <v>495456.65</v>
      </c>
      <c r="F135" s="52">
        <f t="shared" si="31"/>
        <v>112.58175133043851</v>
      </c>
    </row>
    <row r="136" spans="1:6" ht="24" x14ac:dyDescent="0.2">
      <c r="A136" s="53">
        <v>6712</v>
      </c>
      <c r="B136" s="232" t="s">
        <v>318</v>
      </c>
      <c r="C136" s="50" t="s">
        <v>319</v>
      </c>
      <c r="D136" s="242">
        <v>210061.45</v>
      </c>
      <c r="E136" s="242">
        <v>157048.57999999999</v>
      </c>
      <c r="F136" s="52">
        <f t="shared" si="31"/>
        <v>74.76316097027798</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14570084.85</v>
      </c>
      <c r="E138" s="242">
        <v>16736512.140000001</v>
      </c>
      <c r="F138" s="52">
        <f t="shared" si="31"/>
        <v>114.86900942790324</v>
      </c>
    </row>
    <row r="139" spans="1:6" ht="12.75" customHeight="1" x14ac:dyDescent="0.2">
      <c r="A139" s="53">
        <v>68</v>
      </c>
      <c r="B139" s="85" t="s">
        <v>324</v>
      </c>
      <c r="C139" s="50" t="s">
        <v>325</v>
      </c>
      <c r="D139" s="51">
        <f t="shared" ref="D139:E139" si="33">D140+D150</f>
        <v>26759.759999999998</v>
      </c>
      <c r="E139" s="51">
        <f t="shared" si="33"/>
        <v>11845.39</v>
      </c>
      <c r="F139" s="52">
        <f t="shared" si="31"/>
        <v>44.26568100760246</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26759.759999999998</v>
      </c>
      <c r="E150" s="242">
        <v>11845.39</v>
      </c>
      <c r="F150" s="52">
        <f t="shared" si="31"/>
        <v>44.26568100760246</v>
      </c>
    </row>
    <row r="151" spans="1:6" ht="12.75" customHeight="1" x14ac:dyDescent="0.2">
      <c r="A151" s="53">
        <v>3</v>
      </c>
      <c r="B151" s="85" t="s">
        <v>348</v>
      </c>
      <c r="C151" s="50" t="s">
        <v>56</v>
      </c>
      <c r="D151" s="51">
        <f t="shared" ref="D151:E151" si="35">D152+D163+D196+D215+D224+D252+D263</f>
        <v>17706303.739999998</v>
      </c>
      <c r="E151" s="51">
        <f t="shared" si="35"/>
        <v>20777516.090000004</v>
      </c>
      <c r="F151" s="52">
        <f t="shared" si="31"/>
        <v>117.34530478578588</v>
      </c>
    </row>
    <row r="152" spans="1:6" ht="12.75" customHeight="1" x14ac:dyDescent="0.2">
      <c r="A152" s="53">
        <v>31</v>
      </c>
      <c r="B152" s="85" t="s">
        <v>349</v>
      </c>
      <c r="C152" s="50" t="s">
        <v>35</v>
      </c>
      <c r="D152" s="51">
        <f t="shared" ref="D152:E152" si="36">D153+D158+D159</f>
        <v>12680401.609999999</v>
      </c>
      <c r="E152" s="51">
        <f t="shared" si="36"/>
        <v>15393111.040000001</v>
      </c>
      <c r="F152" s="52">
        <f t="shared" si="31"/>
        <v>121.39292991998541</v>
      </c>
    </row>
    <row r="153" spans="1:6" ht="12.75" customHeight="1" x14ac:dyDescent="0.2">
      <c r="A153" s="53">
        <v>311</v>
      </c>
      <c r="B153" s="85" t="s">
        <v>350</v>
      </c>
      <c r="C153" s="50" t="s">
        <v>351</v>
      </c>
      <c r="D153" s="51">
        <f t="shared" ref="D153:E153" si="37">SUM(D154:D157)</f>
        <v>10371589.270000001</v>
      </c>
      <c r="E153" s="51">
        <f t="shared" si="37"/>
        <v>12707038.360000001</v>
      </c>
      <c r="F153" s="52">
        <f t="shared" si="31"/>
        <v>122.51775527551334</v>
      </c>
    </row>
    <row r="154" spans="1:6" ht="12.75" customHeight="1" x14ac:dyDescent="0.2">
      <c r="A154" s="53">
        <v>3111</v>
      </c>
      <c r="B154" s="85" t="s">
        <v>352</v>
      </c>
      <c r="C154" s="50" t="s">
        <v>353</v>
      </c>
      <c r="D154" s="242">
        <v>9894645.75</v>
      </c>
      <c r="E154" s="242">
        <v>12274307.32</v>
      </c>
      <c r="F154" s="52">
        <f t="shared" si="31"/>
        <v>124.04999259321639</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473913.97</v>
      </c>
      <c r="E156" s="242">
        <v>432508.14</v>
      </c>
      <c r="F156" s="52">
        <f t="shared" si="31"/>
        <v>91.263007081221943</v>
      </c>
    </row>
    <row r="157" spans="1:6" ht="12.75" customHeight="1" x14ac:dyDescent="0.2">
      <c r="A157" s="53">
        <v>3114</v>
      </c>
      <c r="B157" s="85" t="s">
        <v>358</v>
      </c>
      <c r="C157" s="50" t="s">
        <v>359</v>
      </c>
      <c r="D157" s="242">
        <v>3029.55</v>
      </c>
      <c r="E157" s="242">
        <v>222.9</v>
      </c>
      <c r="F157" s="52">
        <f t="shared" si="31"/>
        <v>7.3575283457939289</v>
      </c>
    </row>
    <row r="158" spans="1:6" ht="12.75" customHeight="1" x14ac:dyDescent="0.2">
      <c r="A158" s="53">
        <v>312</v>
      </c>
      <c r="B158" s="85" t="s">
        <v>360</v>
      </c>
      <c r="C158" s="50" t="s">
        <v>361</v>
      </c>
      <c r="D158" s="242">
        <v>693196.21</v>
      </c>
      <c r="E158" s="242">
        <v>776028.44</v>
      </c>
      <c r="F158" s="52">
        <f t="shared" si="31"/>
        <v>111.94931951517739</v>
      </c>
    </row>
    <row r="159" spans="1:6" ht="12.75" customHeight="1" x14ac:dyDescent="0.2">
      <c r="A159" s="53">
        <v>313</v>
      </c>
      <c r="B159" s="85" t="s">
        <v>362</v>
      </c>
      <c r="C159" s="50" t="s">
        <v>363</v>
      </c>
      <c r="D159" s="51">
        <f t="shared" ref="D159:E159" si="38">SUM(D160:D162)</f>
        <v>1615616.13</v>
      </c>
      <c r="E159" s="51">
        <f t="shared" si="38"/>
        <v>1910044.24</v>
      </c>
      <c r="F159" s="52">
        <f t="shared" si="31"/>
        <v>118.22389022570603</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1615357.75</v>
      </c>
      <c r="E161" s="242">
        <v>1910044.24</v>
      </c>
      <c r="F161" s="52">
        <f t="shared" si="31"/>
        <v>118.24280039514467</v>
      </c>
    </row>
    <row r="162" spans="1:6" ht="12.75" customHeight="1" x14ac:dyDescent="0.2">
      <c r="A162" s="53">
        <v>3133</v>
      </c>
      <c r="B162" s="85" t="s">
        <v>367</v>
      </c>
      <c r="C162" s="50" t="s">
        <v>368</v>
      </c>
      <c r="D162" s="242">
        <v>258.38</v>
      </c>
      <c r="E162" s="242"/>
      <c r="F162" s="52">
        <f t="shared" si="31"/>
        <v>0</v>
      </c>
    </row>
    <row r="163" spans="1:6" ht="12.75" customHeight="1" x14ac:dyDescent="0.2">
      <c r="A163" s="53">
        <v>32</v>
      </c>
      <c r="B163" s="85" t="s">
        <v>369</v>
      </c>
      <c r="C163" s="50" t="s">
        <v>370</v>
      </c>
      <c r="D163" s="51">
        <f t="shared" ref="D163:E163" si="39">D164+D169+D177+D187+D188</f>
        <v>5008931.32</v>
      </c>
      <c r="E163" s="51">
        <f t="shared" si="39"/>
        <v>5365495.3600000003</v>
      </c>
      <c r="F163" s="52">
        <f t="shared" si="31"/>
        <v>107.1185651633171</v>
      </c>
    </row>
    <row r="164" spans="1:6" ht="12.75" customHeight="1" x14ac:dyDescent="0.2">
      <c r="A164" s="53">
        <v>321</v>
      </c>
      <c r="B164" s="85" t="s">
        <v>371</v>
      </c>
      <c r="C164" s="50" t="s">
        <v>372</v>
      </c>
      <c r="D164" s="51">
        <f t="shared" ref="D164:E164" si="40">SUM(D165:D168)</f>
        <v>346990.56</v>
      </c>
      <c r="E164" s="51">
        <f t="shared" si="40"/>
        <v>379656.7</v>
      </c>
      <c r="F164" s="52">
        <f t="shared" si="31"/>
        <v>109.41412930657251</v>
      </c>
    </row>
    <row r="165" spans="1:6" ht="12.75" customHeight="1" x14ac:dyDescent="0.2">
      <c r="A165" s="53">
        <v>3211</v>
      </c>
      <c r="B165" s="85" t="s">
        <v>373</v>
      </c>
      <c r="C165" s="50" t="s">
        <v>374</v>
      </c>
      <c r="D165" s="242">
        <v>3321.26</v>
      </c>
      <c r="E165" s="242">
        <v>11084.58</v>
      </c>
      <c r="F165" s="52">
        <f t="shared" si="31"/>
        <v>333.74622884086153</v>
      </c>
    </row>
    <row r="166" spans="1:6" ht="12.75" customHeight="1" x14ac:dyDescent="0.2">
      <c r="A166" s="53">
        <v>3212</v>
      </c>
      <c r="B166" s="85" t="s">
        <v>375</v>
      </c>
      <c r="C166" s="50" t="s">
        <v>376</v>
      </c>
      <c r="D166" s="242">
        <v>275644.21999999997</v>
      </c>
      <c r="E166" s="242">
        <v>295164.01</v>
      </c>
      <c r="F166" s="52">
        <f t="shared" si="31"/>
        <v>107.08151616602011</v>
      </c>
    </row>
    <row r="167" spans="1:6" ht="12.75" customHeight="1" x14ac:dyDescent="0.2">
      <c r="A167" s="53">
        <v>3213</v>
      </c>
      <c r="B167" s="85" t="s">
        <v>377</v>
      </c>
      <c r="C167" s="50" t="s">
        <v>378</v>
      </c>
      <c r="D167" s="242">
        <v>55409.64</v>
      </c>
      <c r="E167" s="242">
        <v>60131.48</v>
      </c>
      <c r="F167" s="52">
        <f t="shared" si="31"/>
        <v>108.52169405901213</v>
      </c>
    </row>
    <row r="168" spans="1:6" ht="12.75" customHeight="1" x14ac:dyDescent="0.2">
      <c r="A168" s="53">
        <v>3214</v>
      </c>
      <c r="B168" s="85" t="s">
        <v>379</v>
      </c>
      <c r="C168" s="50" t="s">
        <v>380</v>
      </c>
      <c r="D168" s="242">
        <v>12615.44</v>
      </c>
      <c r="E168" s="242">
        <v>13276.63</v>
      </c>
      <c r="F168" s="52">
        <f t="shared" si="31"/>
        <v>105.24111723411944</v>
      </c>
    </row>
    <row r="169" spans="1:6" ht="12.75" customHeight="1" x14ac:dyDescent="0.2">
      <c r="A169" s="53">
        <v>322</v>
      </c>
      <c r="B169" s="85" t="s">
        <v>381</v>
      </c>
      <c r="C169" s="50" t="s">
        <v>382</v>
      </c>
      <c r="D169" s="51">
        <f t="shared" ref="D169:E169" si="41">SUM(D170:D176)</f>
        <v>3268994.5700000008</v>
      </c>
      <c r="E169" s="51">
        <f t="shared" si="41"/>
        <v>3519063.41</v>
      </c>
      <c r="F169" s="52">
        <f t="shared" si="31"/>
        <v>107.64971720341521</v>
      </c>
    </row>
    <row r="170" spans="1:6" ht="12.75" customHeight="1" x14ac:dyDescent="0.2">
      <c r="A170" s="53">
        <v>3221</v>
      </c>
      <c r="B170" s="85" t="s">
        <v>383</v>
      </c>
      <c r="C170" s="50" t="s">
        <v>384</v>
      </c>
      <c r="D170" s="242">
        <v>118921.52</v>
      </c>
      <c r="E170" s="242">
        <v>135264.10999999999</v>
      </c>
      <c r="F170" s="52">
        <f t="shared" si="31"/>
        <v>113.74233191772186</v>
      </c>
    </row>
    <row r="171" spans="1:6" ht="12.75" customHeight="1" x14ac:dyDescent="0.2">
      <c r="A171" s="53">
        <v>3222</v>
      </c>
      <c r="B171" s="85" t="s">
        <v>385</v>
      </c>
      <c r="C171" s="50" t="s">
        <v>386</v>
      </c>
      <c r="D171" s="242">
        <v>2636468.4500000002</v>
      </c>
      <c r="E171" s="242">
        <v>2784287.91</v>
      </c>
      <c r="F171" s="52">
        <f t="shared" si="31"/>
        <v>105.60672212861108</v>
      </c>
    </row>
    <row r="172" spans="1:6" ht="12.75" customHeight="1" x14ac:dyDescent="0.2">
      <c r="A172" s="53">
        <v>3223</v>
      </c>
      <c r="B172" s="85" t="s">
        <v>387</v>
      </c>
      <c r="C172" s="50" t="s">
        <v>388</v>
      </c>
      <c r="D172" s="242">
        <v>381279.6</v>
      </c>
      <c r="E172" s="242">
        <v>471713.22</v>
      </c>
      <c r="F172" s="52">
        <f t="shared" si="31"/>
        <v>123.71845228540946</v>
      </c>
    </row>
    <row r="173" spans="1:6" ht="12.75" customHeight="1" x14ac:dyDescent="0.2">
      <c r="A173" s="53">
        <v>3224</v>
      </c>
      <c r="B173" s="85" t="s">
        <v>389</v>
      </c>
      <c r="C173" s="50" t="s">
        <v>390</v>
      </c>
      <c r="D173" s="242">
        <v>64951.199999999997</v>
      </c>
      <c r="E173" s="242">
        <v>61545.01</v>
      </c>
      <c r="F173" s="52">
        <f t="shared" si="31"/>
        <v>94.755770486149601</v>
      </c>
    </row>
    <row r="174" spans="1:6" ht="12.75" customHeight="1" x14ac:dyDescent="0.2">
      <c r="A174" s="53">
        <v>3225</v>
      </c>
      <c r="B174" s="85" t="s">
        <v>391</v>
      </c>
      <c r="C174" s="50" t="s">
        <v>392</v>
      </c>
      <c r="D174" s="242">
        <v>17976.14</v>
      </c>
      <c r="E174" s="242">
        <v>25259.69</v>
      </c>
      <c r="F174" s="52">
        <f t="shared" si="31"/>
        <v>140.51787536145136</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49397.66</v>
      </c>
      <c r="E176" s="242">
        <v>40993.47</v>
      </c>
      <c r="F176" s="52">
        <f t="shared" si="31"/>
        <v>82.986663740752093</v>
      </c>
    </row>
    <row r="177" spans="1:6" ht="12.75" customHeight="1" x14ac:dyDescent="0.2">
      <c r="A177" s="53">
        <v>323</v>
      </c>
      <c r="B177" s="85" t="s">
        <v>397</v>
      </c>
      <c r="C177" s="50" t="s">
        <v>398</v>
      </c>
      <c r="D177" s="51">
        <f t="shared" ref="D177:E177" si="42">SUM(D178:D186)</f>
        <v>1322022.92</v>
      </c>
      <c r="E177" s="51">
        <f t="shared" si="42"/>
        <v>1399001.6099999999</v>
      </c>
      <c r="F177" s="52">
        <f t="shared" si="31"/>
        <v>105.82279541719291</v>
      </c>
    </row>
    <row r="178" spans="1:6" ht="12.75" customHeight="1" x14ac:dyDescent="0.2">
      <c r="A178" s="53">
        <v>3231</v>
      </c>
      <c r="B178" s="85" t="s">
        <v>399</v>
      </c>
      <c r="C178" s="50" t="s">
        <v>400</v>
      </c>
      <c r="D178" s="242">
        <v>53455.26</v>
      </c>
      <c r="E178" s="242">
        <v>37608.629999999997</v>
      </c>
      <c r="F178" s="52">
        <f t="shared" si="31"/>
        <v>70.355340148004146</v>
      </c>
    </row>
    <row r="179" spans="1:6" ht="12.75" customHeight="1" x14ac:dyDescent="0.2">
      <c r="A179" s="53">
        <v>3232</v>
      </c>
      <c r="B179" s="85" t="s">
        <v>401</v>
      </c>
      <c r="C179" s="50" t="s">
        <v>402</v>
      </c>
      <c r="D179" s="242">
        <v>253671.65</v>
      </c>
      <c r="E179" s="242">
        <v>237375.29</v>
      </c>
      <c r="F179" s="52">
        <f t="shared" si="31"/>
        <v>93.575805573858972</v>
      </c>
    </row>
    <row r="180" spans="1:6" ht="12.75" customHeight="1" x14ac:dyDescent="0.2">
      <c r="A180" s="53">
        <v>3233</v>
      </c>
      <c r="B180" s="85" t="s">
        <v>403</v>
      </c>
      <c r="C180" s="50" t="s">
        <v>404</v>
      </c>
      <c r="D180" s="242">
        <v>17547.68</v>
      </c>
      <c r="E180" s="242">
        <v>13039.32</v>
      </c>
      <c r="F180" s="52">
        <f t="shared" si="31"/>
        <v>74.307942702397128</v>
      </c>
    </row>
    <row r="181" spans="1:6" ht="12.75" customHeight="1" x14ac:dyDescent="0.2">
      <c r="A181" s="53">
        <v>3234</v>
      </c>
      <c r="B181" s="85" t="s">
        <v>405</v>
      </c>
      <c r="C181" s="50" t="s">
        <v>406</v>
      </c>
      <c r="D181" s="242">
        <v>206366.95</v>
      </c>
      <c r="E181" s="242">
        <v>264010.52</v>
      </c>
      <c r="F181" s="52">
        <f t="shared" si="31"/>
        <v>127.93255896838131</v>
      </c>
    </row>
    <row r="182" spans="1:6" ht="12.75" customHeight="1" x14ac:dyDescent="0.2">
      <c r="A182" s="53">
        <v>3235</v>
      </c>
      <c r="B182" s="85" t="s">
        <v>407</v>
      </c>
      <c r="C182" s="50" t="s">
        <v>408</v>
      </c>
      <c r="D182" s="242">
        <v>25400.7</v>
      </c>
      <c r="E182" s="242">
        <v>17605.560000000001</v>
      </c>
      <c r="F182" s="52">
        <f t="shared" si="31"/>
        <v>69.311318192018334</v>
      </c>
    </row>
    <row r="183" spans="1:6" ht="12.75" customHeight="1" x14ac:dyDescent="0.2">
      <c r="A183" s="53">
        <v>3236</v>
      </c>
      <c r="B183" s="85" t="s">
        <v>409</v>
      </c>
      <c r="C183" s="50" t="s">
        <v>410</v>
      </c>
      <c r="D183" s="242">
        <v>316949.53999999998</v>
      </c>
      <c r="E183" s="242">
        <v>379664.83</v>
      </c>
      <c r="F183" s="52">
        <f t="shared" si="31"/>
        <v>119.78715286982276</v>
      </c>
    </row>
    <row r="184" spans="1:6" ht="12.75" customHeight="1" x14ac:dyDescent="0.2">
      <c r="A184" s="53">
        <v>3237</v>
      </c>
      <c r="B184" s="85" t="s">
        <v>411</v>
      </c>
      <c r="C184" s="50" t="s">
        <v>412</v>
      </c>
      <c r="D184" s="242">
        <v>186474.5</v>
      </c>
      <c r="E184" s="242">
        <v>158080.39000000001</v>
      </c>
      <c r="F184" s="52">
        <f t="shared" si="31"/>
        <v>84.773194190090337</v>
      </c>
    </row>
    <row r="185" spans="1:6" ht="12.75" customHeight="1" x14ac:dyDescent="0.2">
      <c r="A185" s="53">
        <v>3238</v>
      </c>
      <c r="B185" s="85" t="s">
        <v>413</v>
      </c>
      <c r="C185" s="50" t="s">
        <v>414</v>
      </c>
      <c r="D185" s="242">
        <v>167031.69</v>
      </c>
      <c r="E185" s="242">
        <v>196530.17</v>
      </c>
      <c r="F185" s="52">
        <f t="shared" si="31"/>
        <v>117.6604092313261</v>
      </c>
    </row>
    <row r="186" spans="1:6" ht="12.75" customHeight="1" x14ac:dyDescent="0.2">
      <c r="A186" s="53">
        <v>3239</v>
      </c>
      <c r="B186" s="85" t="s">
        <v>415</v>
      </c>
      <c r="C186" s="50" t="s">
        <v>416</v>
      </c>
      <c r="D186" s="242">
        <v>95124.95</v>
      </c>
      <c r="E186" s="242">
        <v>95086.9</v>
      </c>
      <c r="F186" s="52">
        <f t="shared" si="31"/>
        <v>99.95999997897502</v>
      </c>
    </row>
    <row r="187" spans="1:6" ht="12.75" customHeight="1" x14ac:dyDescent="0.2">
      <c r="A187" s="53">
        <v>324</v>
      </c>
      <c r="B187" s="85" t="s">
        <v>417</v>
      </c>
      <c r="C187" s="50" t="s">
        <v>418</v>
      </c>
      <c r="D187" s="242">
        <v>0</v>
      </c>
      <c r="E187" s="242">
        <v>0</v>
      </c>
      <c r="F187" s="52" t="str">
        <f t="shared" si="31"/>
        <v>-</v>
      </c>
    </row>
    <row r="188" spans="1:6" ht="12.75" customHeight="1" x14ac:dyDescent="0.2">
      <c r="A188" s="53">
        <v>329</v>
      </c>
      <c r="B188" s="85" t="s">
        <v>419</v>
      </c>
      <c r="C188" s="50" t="s">
        <v>420</v>
      </c>
      <c r="D188" s="51">
        <f t="shared" ref="D188:E188" si="43">SUM(D189:D195)</f>
        <v>70923.27</v>
      </c>
      <c r="E188" s="51">
        <f t="shared" si="43"/>
        <v>67773.64</v>
      </c>
      <c r="F188" s="52">
        <f t="shared" si="31"/>
        <v>95.559102111338063</v>
      </c>
    </row>
    <row r="189" spans="1:6" ht="12.75" customHeight="1" x14ac:dyDescent="0.2">
      <c r="A189" s="53">
        <v>3291</v>
      </c>
      <c r="B189" s="232" t="s">
        <v>421</v>
      </c>
      <c r="C189" s="50" t="s">
        <v>422</v>
      </c>
      <c r="D189" s="242">
        <v>11993.59</v>
      </c>
      <c r="E189" s="242">
        <v>11708.52</v>
      </c>
      <c r="F189" s="52">
        <f t="shared" si="31"/>
        <v>97.623147031039082</v>
      </c>
    </row>
    <row r="190" spans="1:6" ht="12.75" customHeight="1" x14ac:dyDescent="0.2">
      <c r="A190" s="53">
        <v>3292</v>
      </c>
      <c r="B190" s="85" t="s">
        <v>423</v>
      </c>
      <c r="C190" s="50" t="s">
        <v>424</v>
      </c>
      <c r="D190" s="242">
        <v>20148.400000000001</v>
      </c>
      <c r="E190" s="242">
        <v>18036.27</v>
      </c>
      <c r="F190" s="52">
        <f t="shared" si="31"/>
        <v>89.517132874074363</v>
      </c>
    </row>
    <row r="191" spans="1:6" ht="12.75" customHeight="1" x14ac:dyDescent="0.2">
      <c r="A191" s="53">
        <v>3293</v>
      </c>
      <c r="B191" s="85" t="s">
        <v>425</v>
      </c>
      <c r="C191" s="50" t="s">
        <v>426</v>
      </c>
      <c r="D191" s="242">
        <v>11739.12</v>
      </c>
      <c r="E191" s="242">
        <v>6938.03</v>
      </c>
      <c r="F191" s="52">
        <f t="shared" si="31"/>
        <v>59.101789571961092</v>
      </c>
    </row>
    <row r="192" spans="1:6" ht="12.75" customHeight="1" x14ac:dyDescent="0.2">
      <c r="A192" s="53">
        <v>3294</v>
      </c>
      <c r="B192" s="85" t="s">
        <v>427</v>
      </c>
      <c r="C192" s="50" t="s">
        <v>428</v>
      </c>
      <c r="D192" s="242">
        <v>3272.94</v>
      </c>
      <c r="E192" s="242">
        <v>3108</v>
      </c>
      <c r="F192" s="52">
        <f t="shared" si="31"/>
        <v>94.960494234541414</v>
      </c>
    </row>
    <row r="193" spans="1:6" ht="12.75" customHeight="1" x14ac:dyDescent="0.2">
      <c r="A193" s="53">
        <v>3295</v>
      </c>
      <c r="B193" s="85" t="s">
        <v>429</v>
      </c>
      <c r="C193" s="50" t="s">
        <v>430</v>
      </c>
      <c r="D193" s="242">
        <v>865.15</v>
      </c>
      <c r="E193" s="242">
        <v>1041.05</v>
      </c>
      <c r="F193" s="52">
        <f t="shared" si="31"/>
        <v>120.33173438132117</v>
      </c>
    </row>
    <row r="194" spans="1:6" ht="12.75" customHeight="1" x14ac:dyDescent="0.2">
      <c r="A194" s="53" t="s">
        <v>431</v>
      </c>
      <c r="B194" s="85" t="s">
        <v>432</v>
      </c>
      <c r="C194" s="50" t="s">
        <v>431</v>
      </c>
      <c r="D194" s="242">
        <v>1596.82</v>
      </c>
      <c r="E194" s="242">
        <v>0</v>
      </c>
      <c r="F194" s="52">
        <f t="shared" si="31"/>
        <v>0</v>
      </c>
    </row>
    <row r="195" spans="1:6" ht="12.75" customHeight="1" x14ac:dyDescent="0.2">
      <c r="A195" s="53">
        <v>3299</v>
      </c>
      <c r="B195" s="85" t="s">
        <v>433</v>
      </c>
      <c r="C195" s="50" t="s">
        <v>434</v>
      </c>
      <c r="D195" s="242">
        <v>21307.25</v>
      </c>
      <c r="E195" s="242">
        <v>26941.77</v>
      </c>
      <c r="F195" s="52">
        <f t="shared" si="31"/>
        <v>126.44414459866947</v>
      </c>
    </row>
    <row r="196" spans="1:6" ht="12.75" customHeight="1" x14ac:dyDescent="0.2">
      <c r="A196" s="53">
        <v>34</v>
      </c>
      <c r="B196" s="232" t="s">
        <v>435</v>
      </c>
      <c r="C196" s="50" t="s">
        <v>436</v>
      </c>
      <c r="D196" s="51">
        <f t="shared" ref="D196:E196" si="44">D197+D202+D210</f>
        <v>13001.41</v>
      </c>
      <c r="E196" s="51">
        <f t="shared" si="44"/>
        <v>13693.89</v>
      </c>
      <c r="F196" s="52">
        <f t="shared" si="31"/>
        <v>105.32619154384024</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13001.41</v>
      </c>
      <c r="E210" s="51">
        <f t="shared" si="47"/>
        <v>13693.89</v>
      </c>
      <c r="F210" s="52">
        <f t="shared" si="31"/>
        <v>105.32619154384024</v>
      </c>
    </row>
    <row r="211" spans="1:6" ht="12.75" customHeight="1" x14ac:dyDescent="0.2">
      <c r="A211" s="53">
        <v>3431</v>
      </c>
      <c r="B211" s="232" t="s">
        <v>465</v>
      </c>
      <c r="C211" s="50" t="s">
        <v>466</v>
      </c>
      <c r="D211" s="242">
        <v>11367.84</v>
      </c>
      <c r="E211" s="242">
        <v>13413.51</v>
      </c>
      <c r="F211" s="52">
        <f t="shared" si="31"/>
        <v>117.99523920111471</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1633.57</v>
      </c>
      <c r="E213" s="242">
        <v>280.38</v>
      </c>
      <c r="F213" s="52">
        <f t="shared" si="31"/>
        <v>17.163635473227348</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3969.4</v>
      </c>
      <c r="E263" s="51">
        <f t="shared" si="68"/>
        <v>5215.8</v>
      </c>
      <c r="F263" s="52">
        <f t="shared" ref="F263:F267" si="69">IF(D263&lt;&gt;0,IF(E263/D263&gt;=100,"&gt;&gt;100",E263/D263*100),"-")</f>
        <v>131.40021161888447</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3969.4</v>
      </c>
      <c r="E273" s="51">
        <f t="shared" si="73"/>
        <v>5215.8</v>
      </c>
      <c r="F273" s="52">
        <f t="shared" ref="F273:F284" si="74">IF(D273&lt;&gt;0,IF(E273/D273&gt;=100,"&gt;&gt;100",E273/D273*100),"-")</f>
        <v>131.40021161888447</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3896.4</v>
      </c>
      <c r="E277" s="242">
        <v>5187.8900000000003</v>
      </c>
      <c r="F277" s="52">
        <f t="shared" si="74"/>
        <v>133.1457242582897</v>
      </c>
    </row>
    <row r="278" spans="1:6" ht="12.75" customHeight="1" x14ac:dyDescent="0.2">
      <c r="A278" s="53" t="s">
        <v>595</v>
      </c>
      <c r="B278" s="85" t="s">
        <v>344</v>
      </c>
      <c r="C278" s="50" t="s">
        <v>595</v>
      </c>
      <c r="D278" s="242">
        <v>73</v>
      </c>
      <c r="E278" s="242">
        <v>27.91</v>
      </c>
      <c r="F278" s="52">
        <f t="shared" si="74"/>
        <v>38.232876712328768</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17706303.739999998</v>
      </c>
      <c r="E289" s="51">
        <f t="shared" si="79"/>
        <v>20777516.090000004</v>
      </c>
      <c r="F289" s="52">
        <f t="shared" si="76"/>
        <v>117.34530478578588</v>
      </c>
    </row>
    <row r="290" spans="1:6" ht="12.75" customHeight="1" x14ac:dyDescent="0.2">
      <c r="A290" s="53" t="s">
        <v>608</v>
      </c>
      <c r="B290" s="85" t="s">
        <v>619</v>
      </c>
      <c r="C290" s="50" t="s">
        <v>620</v>
      </c>
      <c r="D290" s="51">
        <f>IF(D6&gt;=D289,D6-D289,0)</f>
        <v>440951.98000000417</v>
      </c>
      <c r="E290" s="51">
        <f>IF(E6&gt;=E289,E6-E289,0)</f>
        <v>0</v>
      </c>
      <c r="F290" s="52">
        <f t="shared" si="76"/>
        <v>0</v>
      </c>
    </row>
    <row r="291" spans="1:6" ht="12.75" customHeight="1" x14ac:dyDescent="0.2">
      <c r="A291" s="53" t="s">
        <v>608</v>
      </c>
      <c r="B291" s="85" t="s">
        <v>621</v>
      </c>
      <c r="C291" s="50" t="s">
        <v>622</v>
      </c>
      <c r="D291" s="51">
        <f>IF(D289&gt;=D6,D289-D6,0)</f>
        <v>0</v>
      </c>
      <c r="E291" s="51">
        <f>IF(E289&gt;=E6,E289-E6,0)</f>
        <v>531194.44000000134</v>
      </c>
      <c r="F291" s="52" t="str">
        <f t="shared" si="76"/>
        <v>-</v>
      </c>
    </row>
    <row r="292" spans="1:6" ht="12.75" customHeight="1" x14ac:dyDescent="0.2">
      <c r="A292" s="53">
        <v>92211</v>
      </c>
      <c r="B292" s="85" t="s">
        <v>623</v>
      </c>
      <c r="C292" s="50" t="s">
        <v>624</v>
      </c>
      <c r="D292" s="242">
        <v>2886318</v>
      </c>
      <c r="E292" s="242">
        <v>3116592.26</v>
      </c>
      <c r="F292" s="52">
        <f t="shared" si="76"/>
        <v>107.97813200070124</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2177627.86</v>
      </c>
      <c r="E294" s="242">
        <v>2217169.5499999998</v>
      </c>
      <c r="F294" s="52">
        <f t="shared" si="76"/>
        <v>101.81581484726227</v>
      </c>
    </row>
    <row r="295" spans="1:6" ht="24" x14ac:dyDescent="0.2">
      <c r="A295" s="53">
        <v>9661</v>
      </c>
      <c r="B295" s="85" t="s">
        <v>629</v>
      </c>
      <c r="C295" s="50" t="s">
        <v>630</v>
      </c>
      <c r="D295" s="242">
        <v>212926.25</v>
      </c>
      <c r="E295" s="242">
        <v>158189.01</v>
      </c>
      <c r="F295" s="52">
        <f t="shared" si="76"/>
        <v>74.292864313347934</v>
      </c>
    </row>
    <row r="296" spans="1:6" ht="12.75" customHeight="1" x14ac:dyDescent="0.2">
      <c r="A296" s="55" t="s">
        <v>631</v>
      </c>
      <c r="B296" s="233" t="s">
        <v>632</v>
      </c>
      <c r="C296" s="56" t="s">
        <v>631</v>
      </c>
      <c r="D296" s="243">
        <v>1880627.41</v>
      </c>
      <c r="E296" s="243">
        <v>1974647.8330000001</v>
      </c>
      <c r="F296" s="57">
        <f t="shared" si="76"/>
        <v>104.99941788044025</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473.48</v>
      </c>
      <c r="E298" s="51">
        <f t="shared" si="80"/>
        <v>362.76</v>
      </c>
      <c r="F298" s="52">
        <f t="shared" ref="F298:F418" si="81">IF(D298&lt;&gt;0,IF(E298/D298&gt;=100,"&gt;&gt;100",E298/D298*100),"-")</f>
        <v>76.615696544732614</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473.48</v>
      </c>
      <c r="E311" s="51">
        <f t="shared" si="85"/>
        <v>362.76</v>
      </c>
      <c r="F311" s="52">
        <f t="shared" si="81"/>
        <v>76.615696544732614</v>
      </c>
    </row>
    <row r="312" spans="1:6" ht="12.75" customHeight="1" x14ac:dyDescent="0.2">
      <c r="A312" s="53">
        <v>721</v>
      </c>
      <c r="B312" s="85" t="s">
        <v>662</v>
      </c>
      <c r="C312" s="50" t="s">
        <v>663</v>
      </c>
      <c r="D312" s="51">
        <f t="shared" ref="D312:E312" si="86">SUM(D313:D316)</f>
        <v>247.85</v>
      </c>
      <c r="E312" s="51">
        <f t="shared" si="86"/>
        <v>162.76</v>
      </c>
      <c r="F312" s="52">
        <f t="shared" si="81"/>
        <v>65.668751260843251</v>
      </c>
    </row>
    <row r="313" spans="1:6" ht="12.75" customHeight="1" x14ac:dyDescent="0.2">
      <c r="A313" s="53">
        <v>7211</v>
      </c>
      <c r="B313" s="85" t="s">
        <v>664</v>
      </c>
      <c r="C313" s="50" t="s">
        <v>665</v>
      </c>
      <c r="D313" s="242">
        <v>247.85</v>
      </c>
      <c r="E313" s="242">
        <v>162.76</v>
      </c>
      <c r="F313" s="52">
        <f t="shared" si="81"/>
        <v>65.668751260843251</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225.63</v>
      </c>
      <c r="E317" s="51">
        <f t="shared" si="87"/>
        <v>200</v>
      </c>
      <c r="F317" s="52">
        <f t="shared" si="81"/>
        <v>88.640694943048359</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225.63</v>
      </c>
      <c r="E321" s="242">
        <v>200</v>
      </c>
      <c r="F321" s="52">
        <f t="shared" si="81"/>
        <v>88.640694943048359</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410079.1</v>
      </c>
      <c r="E350" s="51">
        <f t="shared" si="95"/>
        <v>347444.59</v>
      </c>
      <c r="F350" s="52">
        <f t="shared" si="81"/>
        <v>84.726236962576252</v>
      </c>
    </row>
    <row r="351" spans="1:6" ht="12.75" customHeight="1" x14ac:dyDescent="0.2">
      <c r="A351" s="53">
        <v>41</v>
      </c>
      <c r="B351" s="85" t="s">
        <v>740</v>
      </c>
      <c r="C351" s="50" t="s">
        <v>741</v>
      </c>
      <c r="D351" s="51">
        <f t="shared" ref="D351:E351" si="96">D352+D356</f>
        <v>1748.63</v>
      </c>
      <c r="E351" s="51">
        <f t="shared" si="96"/>
        <v>218.44</v>
      </c>
      <c r="F351" s="52">
        <f t="shared" si="81"/>
        <v>12.492065216769699</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1748.63</v>
      </c>
      <c r="E356" s="51">
        <f t="shared" si="98"/>
        <v>218.44</v>
      </c>
      <c r="F356" s="52">
        <f t="shared" si="81"/>
        <v>12.492065216769699</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1748.63</v>
      </c>
      <c r="E359" s="242">
        <v>218.44</v>
      </c>
      <c r="F359" s="52">
        <f t="shared" si="81"/>
        <v>12.492065216769699</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408330.47</v>
      </c>
      <c r="E363" s="51">
        <f t="shared" si="99"/>
        <v>347226.15</v>
      </c>
      <c r="F363" s="52">
        <f t="shared" si="81"/>
        <v>85.035571800458598</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364497.5</v>
      </c>
      <c r="E369" s="51">
        <f t="shared" si="101"/>
        <v>315501.31</v>
      </c>
      <c r="F369" s="52">
        <f t="shared" si="81"/>
        <v>86.557880369549849</v>
      </c>
    </row>
    <row r="370" spans="1:6" ht="12.75" customHeight="1" x14ac:dyDescent="0.2">
      <c r="A370" s="53">
        <v>4221</v>
      </c>
      <c r="B370" s="85" t="s">
        <v>674</v>
      </c>
      <c r="C370" s="50" t="s">
        <v>766</v>
      </c>
      <c r="D370" s="242">
        <v>102017.02</v>
      </c>
      <c r="E370" s="242">
        <v>84711.03</v>
      </c>
      <c r="F370" s="52">
        <f t="shared" si="81"/>
        <v>83.036173767867353</v>
      </c>
    </row>
    <row r="371" spans="1:6" ht="12.75" customHeight="1" x14ac:dyDescent="0.2">
      <c r="A371" s="53">
        <v>4222</v>
      </c>
      <c r="B371" s="85" t="s">
        <v>767</v>
      </c>
      <c r="C371" s="50" t="s">
        <v>768</v>
      </c>
      <c r="D371" s="242">
        <v>5005.29</v>
      </c>
      <c r="E371" s="242">
        <v>1854.79</v>
      </c>
      <c r="F371" s="52">
        <f t="shared" si="81"/>
        <v>37.056594123417426</v>
      </c>
    </row>
    <row r="372" spans="1:6" ht="12.75" customHeight="1" x14ac:dyDescent="0.2">
      <c r="A372" s="53">
        <v>4223</v>
      </c>
      <c r="B372" s="85" t="s">
        <v>678</v>
      </c>
      <c r="C372" s="50" t="s">
        <v>769</v>
      </c>
      <c r="D372" s="242">
        <v>12572.68</v>
      </c>
      <c r="E372" s="242">
        <v>13981.08</v>
      </c>
      <c r="F372" s="52">
        <f t="shared" si="81"/>
        <v>111.20206670335998</v>
      </c>
    </row>
    <row r="373" spans="1:6" ht="12.75" customHeight="1" x14ac:dyDescent="0.2">
      <c r="A373" s="53">
        <v>4224</v>
      </c>
      <c r="B373" s="85" t="s">
        <v>680</v>
      </c>
      <c r="C373" s="50" t="s">
        <v>770</v>
      </c>
      <c r="D373" s="242">
        <v>240728.86</v>
      </c>
      <c r="E373" s="242">
        <v>211896.34</v>
      </c>
      <c r="F373" s="52">
        <f t="shared" si="81"/>
        <v>88.022823686366479</v>
      </c>
    </row>
    <row r="374" spans="1:6" ht="12.75" customHeight="1" x14ac:dyDescent="0.2">
      <c r="A374" s="53">
        <v>4225</v>
      </c>
      <c r="B374" s="85" t="s">
        <v>682</v>
      </c>
      <c r="C374" s="50" t="s">
        <v>771</v>
      </c>
      <c r="D374" s="242">
        <v>4173.6499999999996</v>
      </c>
      <c r="E374" s="242">
        <v>3058.07</v>
      </c>
      <c r="F374" s="52">
        <f t="shared" si="81"/>
        <v>73.270878008457842</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40538.97</v>
      </c>
      <c r="E378" s="51">
        <f t="shared" si="102"/>
        <v>31724.84</v>
      </c>
      <c r="F378" s="52">
        <f t="shared" si="81"/>
        <v>78.257637034192044</v>
      </c>
    </row>
    <row r="379" spans="1:6" ht="12.75" customHeight="1" x14ac:dyDescent="0.2">
      <c r="A379" s="53">
        <v>4231</v>
      </c>
      <c r="B379" s="85" t="s">
        <v>692</v>
      </c>
      <c r="C379" s="50" t="s">
        <v>777</v>
      </c>
      <c r="D379" s="242">
        <v>40538.97</v>
      </c>
      <c r="E379" s="242">
        <v>31724.84</v>
      </c>
      <c r="F379" s="52">
        <f t="shared" si="81"/>
        <v>78.257637034192044</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3294</v>
      </c>
      <c r="E391" s="51">
        <f t="shared" si="105"/>
        <v>0</v>
      </c>
      <c r="F391" s="52">
        <f t="shared" si="81"/>
        <v>0</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3294</v>
      </c>
      <c r="E393" s="242"/>
      <c r="F393" s="52">
        <f t="shared" si="81"/>
        <v>0</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409605.62</v>
      </c>
      <c r="E408" s="51">
        <f t="shared" si="111"/>
        <v>347081.83</v>
      </c>
      <c r="F408" s="52">
        <f t="shared" si="81"/>
        <v>84.735612270163685</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399248.99</v>
      </c>
      <c r="E410" s="242">
        <v>598793.15</v>
      </c>
      <c r="F410" s="52">
        <f t="shared" si="81"/>
        <v>149.97987847132688</v>
      </c>
    </row>
    <row r="411" spans="1:6" ht="12.75" customHeight="1" x14ac:dyDescent="0.2">
      <c r="A411" s="53">
        <v>97</v>
      </c>
      <c r="B411" s="85" t="s">
        <v>827</v>
      </c>
      <c r="C411" s="50" t="s">
        <v>828</v>
      </c>
      <c r="D411" s="242">
        <v>9412.43</v>
      </c>
      <c r="E411" s="242">
        <v>8947.4</v>
      </c>
      <c r="F411" s="52">
        <f t="shared" si="81"/>
        <v>95.059405488274535</v>
      </c>
    </row>
    <row r="412" spans="1:6" ht="12.75" customHeight="1" x14ac:dyDescent="0.2">
      <c r="A412" s="53" t="s">
        <v>608</v>
      </c>
      <c r="B412" s="85" t="s">
        <v>829</v>
      </c>
      <c r="C412" s="50" t="s">
        <v>830</v>
      </c>
      <c r="D412" s="51">
        <f>D6+D298</f>
        <v>18147729.200000003</v>
      </c>
      <c r="E412" s="51">
        <f>E6+E298</f>
        <v>20246684.410000004</v>
      </c>
      <c r="F412" s="52">
        <f t="shared" si="81"/>
        <v>111.56593856381767</v>
      </c>
    </row>
    <row r="413" spans="1:6" ht="12.75" customHeight="1" x14ac:dyDescent="0.2">
      <c r="A413" s="53" t="s">
        <v>608</v>
      </c>
      <c r="B413" s="85" t="s">
        <v>831</v>
      </c>
      <c r="C413" s="50" t="s">
        <v>832</v>
      </c>
      <c r="D413" s="51">
        <f t="shared" ref="D413:E413" si="112">D289+D350</f>
        <v>18116382.84</v>
      </c>
      <c r="E413" s="51">
        <f t="shared" si="112"/>
        <v>21124960.680000003</v>
      </c>
      <c r="F413" s="52">
        <f t="shared" si="81"/>
        <v>116.60694558384594</v>
      </c>
    </row>
    <row r="414" spans="1:6" ht="12.75" customHeight="1" x14ac:dyDescent="0.2">
      <c r="A414" s="53" t="s">
        <v>608</v>
      </c>
      <c r="B414" s="85" t="s">
        <v>833</v>
      </c>
      <c r="C414" s="50" t="s">
        <v>834</v>
      </c>
      <c r="D414" s="51">
        <f t="shared" ref="D414:E414" si="113">IF(D412&gt;=D413,D412-D413,0)</f>
        <v>31346.360000003129</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878276.26999999955</v>
      </c>
      <c r="F415" s="52" t="str">
        <f t="shared" si="81"/>
        <v>-</v>
      </c>
    </row>
    <row r="416" spans="1:6" ht="12.75" customHeight="1" x14ac:dyDescent="0.2">
      <c r="A416" s="60" t="s">
        <v>837</v>
      </c>
      <c r="B416" s="232" t="s">
        <v>838</v>
      </c>
      <c r="C416" s="61" t="s">
        <v>839</v>
      </c>
      <c r="D416" s="51">
        <f t="shared" ref="D416:E416" si="115">IF(D292-D293+D409-D410&gt;=0,D292-D293+D409-D410,0)</f>
        <v>2487069.0099999998</v>
      </c>
      <c r="E416" s="51">
        <f t="shared" si="115"/>
        <v>2517799.11</v>
      </c>
      <c r="F416" s="52">
        <f t="shared" si="81"/>
        <v>101.23559498656614</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2187040.29</v>
      </c>
      <c r="E418" s="62">
        <f t="shared" si="117"/>
        <v>2226116.9499999997</v>
      </c>
      <c r="F418" s="57">
        <f t="shared" si="81"/>
        <v>101.78673708841457</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336.35</v>
      </c>
      <c r="E420" s="51">
        <f t="shared" si="118"/>
        <v>0</v>
      </c>
      <c r="F420" s="52">
        <f t="shared" ref="F420:F647" si="119">IF(D420&lt;&gt;0,IF(E420/D420&gt;=100,"&gt;&gt;100",E420/D420*100),"-")</f>
        <v>0</v>
      </c>
    </row>
    <row r="421" spans="1:6" ht="24" x14ac:dyDescent="0.2">
      <c r="A421" s="53">
        <v>81</v>
      </c>
      <c r="B421" s="232" t="s">
        <v>848</v>
      </c>
      <c r="C421" s="50" t="s">
        <v>849</v>
      </c>
      <c r="D421" s="51">
        <f t="shared" ref="D421:E421" si="120">D422+D427+D430+D434+D435+D442+D447+D455</f>
        <v>336.35</v>
      </c>
      <c r="E421" s="51">
        <f t="shared" si="120"/>
        <v>0</v>
      </c>
      <c r="F421" s="52">
        <f t="shared" si="119"/>
        <v>0</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336.35</v>
      </c>
      <c r="E427" s="51">
        <f t="shared" si="122"/>
        <v>0</v>
      </c>
      <c r="F427" s="52">
        <f t="shared" si="119"/>
        <v>0</v>
      </c>
    </row>
    <row r="428" spans="1:6" ht="24" x14ac:dyDescent="0.2">
      <c r="A428" s="53">
        <v>8121</v>
      </c>
      <c r="B428" s="232" t="s">
        <v>862</v>
      </c>
      <c r="C428" s="50" t="s">
        <v>863</v>
      </c>
      <c r="D428" s="242">
        <v>336.35</v>
      </c>
      <c r="E428" s="242"/>
      <c r="F428" s="52">
        <f t="shared" si="119"/>
        <v>0</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336.35</v>
      </c>
      <c r="E635" s="51">
        <f t="shared" si="178"/>
        <v>0</v>
      </c>
      <c r="F635" s="52">
        <f t="shared" si="119"/>
        <v>0</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1833.36</v>
      </c>
      <c r="E637" s="242">
        <v>2169.7199999999998</v>
      </c>
      <c r="F637" s="52">
        <f t="shared" si="119"/>
        <v>118.34664223065845</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18148065.550000004</v>
      </c>
      <c r="E639" s="51">
        <f t="shared" si="180"/>
        <v>20246684.410000004</v>
      </c>
      <c r="F639" s="52">
        <f t="shared" si="119"/>
        <v>111.56387083911541</v>
      </c>
    </row>
    <row r="640" spans="1:6" ht="12.75" customHeight="1" x14ac:dyDescent="0.2">
      <c r="A640" s="53" t="s">
        <v>608</v>
      </c>
      <c r="B640" s="85" t="s">
        <v>1277</v>
      </c>
      <c r="C640" s="50" t="s">
        <v>1278</v>
      </c>
      <c r="D640" s="51">
        <f t="shared" ref="D640:E640" si="181">D413+D528</f>
        <v>18116382.84</v>
      </c>
      <c r="E640" s="51">
        <f t="shared" si="181"/>
        <v>21124960.680000003</v>
      </c>
      <c r="F640" s="52">
        <f t="shared" si="119"/>
        <v>116.60694558384594</v>
      </c>
    </row>
    <row r="641" spans="1:6" ht="12.75" customHeight="1" x14ac:dyDescent="0.2">
      <c r="A641" s="53" t="s">
        <v>608</v>
      </c>
      <c r="B641" s="85" t="s">
        <v>1279</v>
      </c>
      <c r="C641" s="50" t="s">
        <v>1280</v>
      </c>
      <c r="D641" s="51">
        <f t="shared" ref="D641:E641" si="182">IF(D639&gt;=D640,D639-D640,0)</f>
        <v>31682.710000004619</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878276.26999999955</v>
      </c>
      <c r="F642" s="52" t="str">
        <f t="shared" si="119"/>
        <v>-</v>
      </c>
    </row>
    <row r="643" spans="1:6" ht="24" x14ac:dyDescent="0.2">
      <c r="A643" s="60" t="s">
        <v>1283</v>
      </c>
      <c r="B643" s="85" t="s">
        <v>1284</v>
      </c>
      <c r="C643" s="61" t="s">
        <v>1283</v>
      </c>
      <c r="D643" s="51">
        <f t="shared" ref="D643:E643" si="184">IF(D416-D417+D637-D638&gt;=0,D416-D417+D637-D638,0)</f>
        <v>2488902.3699999996</v>
      </c>
      <c r="E643" s="51">
        <f t="shared" si="184"/>
        <v>2519968.83</v>
      </c>
      <c r="F643" s="52">
        <f t="shared" si="119"/>
        <v>101.24819922124951</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2520585.0800000043</v>
      </c>
      <c r="E645" s="51">
        <f t="shared" si="186"/>
        <v>1641692.5600000005</v>
      </c>
      <c r="F645" s="52">
        <f t="shared" si="119"/>
        <v>65.131408299853845</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1000.97</v>
      </c>
      <c r="E647" s="243">
        <v>1711.19</v>
      </c>
      <c r="F647" s="57">
        <f t="shared" si="119"/>
        <v>170.95317541984275</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4225882.96</v>
      </c>
      <c r="E649" s="242">
        <v>4084075.22</v>
      </c>
      <c r="F649" s="52">
        <f t="shared" ref="F649:F724" si="188">IF(D649&lt;&gt;0,IF(E649/D649&gt;=100,"&gt;&gt;100",E649/D649*100),"-")</f>
        <v>96.644305075595383</v>
      </c>
    </row>
    <row r="650" spans="1:6" ht="12.75" customHeight="1" x14ac:dyDescent="0.2">
      <c r="A650" s="53" t="s">
        <v>1296</v>
      </c>
      <c r="B650" s="85" t="s">
        <v>1297</v>
      </c>
      <c r="C650" s="50" t="s">
        <v>1296</v>
      </c>
      <c r="D650" s="242">
        <v>18321959.609999999</v>
      </c>
      <c r="E650" s="242">
        <v>21962694.870000001</v>
      </c>
      <c r="F650" s="52">
        <f t="shared" si="188"/>
        <v>119.87088355992725</v>
      </c>
    </row>
    <row r="651" spans="1:6" ht="12.75" customHeight="1" x14ac:dyDescent="0.2">
      <c r="A651" s="53" t="s">
        <v>1298</v>
      </c>
      <c r="B651" s="85" t="s">
        <v>1299</v>
      </c>
      <c r="C651" s="50" t="s">
        <v>1298</v>
      </c>
      <c r="D651" s="242">
        <v>18463767.350000001</v>
      </c>
      <c r="E651" s="242">
        <v>22656245.899999999</v>
      </c>
      <c r="F651" s="52">
        <f t="shared" si="188"/>
        <v>122.70651742153802</v>
      </c>
    </row>
    <row r="652" spans="1:6" ht="24" x14ac:dyDescent="0.2">
      <c r="A652" s="53">
        <v>11</v>
      </c>
      <c r="B652" s="85" t="s">
        <v>1300</v>
      </c>
      <c r="C652" s="50" t="s">
        <v>1301</v>
      </c>
      <c r="D652" s="51">
        <f t="shared" ref="D652:E652" si="189">+D649+D650-D651</f>
        <v>4084075.2199999988</v>
      </c>
      <c r="E652" s="51">
        <f t="shared" si="189"/>
        <v>3390524.1900000013</v>
      </c>
      <c r="F652" s="52">
        <f t="shared" si="188"/>
        <v>83.018162187522165</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612</v>
      </c>
      <c r="E654" s="262">
        <v>627</v>
      </c>
      <c r="F654" s="52">
        <f t="shared" si="188"/>
        <v>102.45098039215685</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449</v>
      </c>
      <c r="E656" s="262">
        <v>472</v>
      </c>
      <c r="F656" s="52">
        <f t="shared" si="188"/>
        <v>105.12249443207126</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118716.85</v>
      </c>
      <c r="E669" s="242">
        <v>22858.75</v>
      </c>
      <c r="F669" s="52">
        <f t="shared" si="188"/>
        <v>19.254848827272621</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44955.48</v>
      </c>
      <c r="E675" s="242">
        <v>28303.91</v>
      </c>
      <c r="F675" s="52">
        <f t="shared" si="188"/>
        <v>62.959866071944944</v>
      </c>
    </row>
    <row r="676" spans="1:6" ht="24" x14ac:dyDescent="0.2">
      <c r="A676" s="53">
        <v>63613</v>
      </c>
      <c r="B676" s="232" t="s">
        <v>1349</v>
      </c>
      <c r="C676" s="50" t="s">
        <v>1350</v>
      </c>
      <c r="D676" s="242">
        <v>168723.52</v>
      </c>
      <c r="E676" s="242">
        <v>0</v>
      </c>
      <c r="F676" s="52">
        <f t="shared" si="188"/>
        <v>0</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197580.77</v>
      </c>
      <c r="E697" s="242">
        <v>233558.06</v>
      </c>
      <c r="F697" s="52">
        <f t="shared" si="188"/>
        <v>118.20890261739541</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625784.81999999995</v>
      </c>
      <c r="E710" s="242">
        <v>671284.61</v>
      </c>
      <c r="F710" s="52">
        <f t="shared" si="188"/>
        <v>107.27083632357845</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20439.310000000001</v>
      </c>
      <c r="E716" s="242">
        <v>14599.64</v>
      </c>
      <c r="F716" s="52">
        <f t="shared" si="188"/>
        <v>71.429221436535755</v>
      </c>
    </row>
    <row r="717" spans="1:6" ht="12.75" customHeight="1" x14ac:dyDescent="0.2">
      <c r="A717" s="53">
        <v>31215</v>
      </c>
      <c r="B717" s="85" t="s">
        <v>1413</v>
      </c>
      <c r="C717" s="50" t="s">
        <v>1414</v>
      </c>
      <c r="D717" s="242">
        <v>25489.83</v>
      </c>
      <c r="E717" s="242">
        <v>27967.95</v>
      </c>
      <c r="F717" s="52">
        <f t="shared" si="188"/>
        <v>109.72199500742059</v>
      </c>
    </row>
    <row r="718" spans="1:6" ht="12.75" customHeight="1" x14ac:dyDescent="0.2">
      <c r="A718" s="53">
        <v>32121</v>
      </c>
      <c r="B718" s="85" t="s">
        <v>1415</v>
      </c>
      <c r="C718" s="50" t="s">
        <v>1416</v>
      </c>
      <c r="D718" s="242">
        <v>275644.21999999997</v>
      </c>
      <c r="E718" s="242">
        <v>295164.01</v>
      </c>
      <c r="F718" s="52">
        <f t="shared" si="188"/>
        <v>107.08151616602011</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13366.71</v>
      </c>
      <c r="E720" s="242">
        <v>12853.25</v>
      </c>
      <c r="F720" s="52">
        <f t="shared" si="188"/>
        <v>96.15866581978662</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159126.32999999999</v>
      </c>
      <c r="E722" s="242">
        <v>133680.54999999999</v>
      </c>
      <c r="F722" s="52">
        <f t="shared" si="188"/>
        <v>84.00907002631179</v>
      </c>
    </row>
    <row r="723" spans="1:6" ht="12.75" customHeight="1" x14ac:dyDescent="0.2">
      <c r="A723" s="53" t="s">
        <v>1425</v>
      </c>
      <c r="B723" s="85" t="s">
        <v>1426</v>
      </c>
      <c r="C723" s="50" t="s">
        <v>1425</v>
      </c>
      <c r="D723" s="242">
        <v>10987.96</v>
      </c>
      <c r="E723" s="242"/>
      <c r="F723" s="52">
        <f t="shared" si="188"/>
        <v>0</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9213.09</v>
      </c>
      <c r="E725" s="242">
        <v>9213.1200000000008</v>
      </c>
      <c r="F725" s="52">
        <f t="shared" ref="F725:F979" si="190">IF(D725&lt;&gt;0,IF(E725/D725&gt;=100,"&gt;&gt;100",E725/D725*100),"-")</f>
        <v>100.00032562365071</v>
      </c>
    </row>
    <row r="726" spans="1:6" ht="12.75" customHeight="1" x14ac:dyDescent="0.2">
      <c r="A726" s="53" t="s">
        <v>1431</v>
      </c>
      <c r="B726" s="85" t="s">
        <v>1432</v>
      </c>
      <c r="C726" s="50" t="s">
        <v>1431</v>
      </c>
      <c r="D726" s="242">
        <v>14363.08</v>
      </c>
      <c r="E726" s="242">
        <v>12601.48</v>
      </c>
      <c r="F726" s="52">
        <f t="shared" si="190"/>
        <v>87.735221136413628</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336.35</v>
      </c>
      <c r="E846" s="242"/>
      <c r="F846" s="52">
        <f t="shared" si="190"/>
        <v>0</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0" zoomScale="130" zoomScaleNormal="130" workbookViewId="0">
      <selection activeCell="C249" sqref="C249"/>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12239333.600000001</v>
      </c>
      <c r="E6" s="229">
        <f t="shared" si="0"/>
        <v>11284642.380000001</v>
      </c>
      <c r="F6" s="230">
        <f t="shared" ref="F6:F260" si="1">IF(D6&gt;0,IF(E6/D6&gt;=100,"&gt;&gt;100",E6/D6*100),"-")</f>
        <v>92.199810453732539</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5869330.0000000009</v>
      </c>
      <c r="E7" s="104">
        <f t="shared" si="2"/>
        <v>5597680.46</v>
      </c>
      <c r="F7" s="93">
        <f t="shared" si="1"/>
        <v>95.371711251539764</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357653.65</v>
      </c>
      <c r="E8" s="104">
        <f>E9+E10-E11</f>
        <v>352681.4</v>
      </c>
      <c r="F8" s="93">
        <f t="shared" si="1"/>
        <v>98.609758351410647</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349417.83</v>
      </c>
      <c r="E9" s="247">
        <v>349417.83</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145463.71</v>
      </c>
      <c r="E10" s="247">
        <v>145682.15</v>
      </c>
      <c r="F10" s="93">
        <f t="shared" si="1"/>
        <v>100.15016803847503</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137227.89000000001</v>
      </c>
      <c r="E11" s="247">
        <v>142418.57999999999</v>
      </c>
      <c r="F11" s="93">
        <f t="shared" si="1"/>
        <v>103.78253283643724</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5427804.8700000001</v>
      </c>
      <c r="E12" s="104">
        <f t="shared" si="3"/>
        <v>5145792.96</v>
      </c>
      <c r="F12" s="93">
        <f t="shared" si="1"/>
        <v>94.804310089356619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4207358.8899999997</v>
      </c>
      <c r="E13" s="104">
        <f t="shared" si="4"/>
        <v>4085881.05</v>
      </c>
      <c r="F13" s="93">
        <f t="shared" si="1"/>
        <v>97.112729311285349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9660080.9900000002</v>
      </c>
      <c r="E15" s="247">
        <v>9660080.9900000002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3006.85</v>
      </c>
      <c r="E16" s="247">
        <v>3006.85</v>
      </c>
      <c r="F16" s="93">
        <f t="shared" si="1"/>
        <v>100</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22174.33</v>
      </c>
      <c r="E17" s="247">
        <v>22174.33</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5477903.2800000003</v>
      </c>
      <c r="E18" s="247">
        <v>5599381.1200000001</v>
      </c>
      <c r="F18" s="93">
        <f t="shared" si="1"/>
        <v>102.21759738700607</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1168843.71</v>
      </c>
      <c r="E19" s="104">
        <f t="shared" si="5"/>
        <v>996454.66000000015</v>
      </c>
      <c r="F19" s="93">
        <f t="shared" si="1"/>
        <v>85.251317304004672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1734495.36</v>
      </c>
      <c r="E20" s="247">
        <v>1815098.53</v>
      </c>
      <c r="F20" s="93">
        <f t="shared" si="1"/>
        <v>104.64706749056971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320012.84000000003</v>
      </c>
      <c r="E21" s="247">
        <v>321867.5</v>
      </c>
      <c r="F21" s="93">
        <f t="shared" si="1"/>
        <v>100.57955799523543</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506918.93</v>
      </c>
      <c r="E22" s="247">
        <v>516786.48</v>
      </c>
      <c r="F22" s="93">
        <f t="shared" si="1"/>
        <v>101.94657358722034</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5880278.3399999999</v>
      </c>
      <c r="E23" s="247">
        <v>6006342.29</v>
      </c>
      <c r="F23" s="93">
        <f t="shared" si="1"/>
        <v>102.14384324535224</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139546.44</v>
      </c>
      <c r="E24" s="247">
        <v>136146.85999999999</v>
      </c>
      <c r="F24" s="93">
        <f t="shared" si="1"/>
        <v>97.563836096427821</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0</v>
      </c>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7412408.2000000002</v>
      </c>
      <c r="E28" s="247">
        <v>7799787</v>
      </c>
      <c r="F28" s="93">
        <f t="shared" si="1"/>
        <v>105.22608563300655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43414.109999999986</v>
      </c>
      <c r="E29" s="104">
        <f t="shared" si="6"/>
        <v>58003.829999999987</v>
      </c>
      <c r="F29" s="93">
        <f t="shared" si="1"/>
        <v>133.6059405571138</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216542.18</v>
      </c>
      <c r="E30" s="247">
        <v>248267.02</v>
      </c>
      <c r="F30" s="93">
        <f t="shared" si="1"/>
        <v>114.65065143428407</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173128.07</v>
      </c>
      <c r="E34" s="247">
        <v>190263.19</v>
      </c>
      <c r="F34" s="93">
        <f t="shared" si="1"/>
        <v>109.89736672972788</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1711.93</v>
      </c>
      <c r="E35" s="104">
        <f t="shared" si="7"/>
        <v>1711.93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2.46</v>
      </c>
      <c r="E36" s="247">
        <v>2.46</v>
      </c>
      <c r="F36" s="93">
        <f t="shared" si="1"/>
        <v>100</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1709.47</v>
      </c>
      <c r="E37" s="247">
        <v>1709.47</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6476.2299999999959</v>
      </c>
      <c r="E45" s="104">
        <f t="shared" si="9"/>
        <v>3741.4899999999907</v>
      </c>
      <c r="F45" s="93">
        <f t="shared" si="1"/>
        <v>57.772654769827405</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135245.09</v>
      </c>
      <c r="E47" s="247">
        <v>135245.09</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128768.86</v>
      </c>
      <c r="E50" s="247">
        <v>131503.6</v>
      </c>
      <c r="F50" s="93">
        <f t="shared" si="1"/>
        <v>102.12375880317649</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449614.69</v>
      </c>
      <c r="E54" s="247">
        <v>471271.4</v>
      </c>
      <c r="F54" s="93">
        <f t="shared" si="1"/>
        <v>104.81672651754327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449614.69</v>
      </c>
      <c r="E55" s="247">
        <v>471271.4</v>
      </c>
      <c r="F55" s="93">
        <f t="shared" si="1"/>
        <v>104.81672651754327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83871.48</v>
      </c>
      <c r="E63" s="104">
        <f t="shared" si="12"/>
        <v>99206.1</v>
      </c>
      <c r="F63" s="93">
        <f t="shared" si="1"/>
        <v>118.28347371478363</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83871.48</v>
      </c>
      <c r="E67" s="247">
        <v>99206.1</v>
      </c>
      <c r="F67" s="93">
        <f t="shared" si="1"/>
        <v>118.28347371478363</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6370003.6000000006</v>
      </c>
      <c r="E68" s="104">
        <f t="shared" si="13"/>
        <v>5686961.9200000009</v>
      </c>
      <c r="F68" s="93">
        <f t="shared" si="1"/>
        <v>89.277216735010953</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4084075.22</v>
      </c>
      <c r="E69" s="104">
        <f t="shared" si="14"/>
        <v>3390524.1900000004</v>
      </c>
      <c r="F69" s="93">
        <f t="shared" si="1"/>
        <v>83.018162187522108</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4080464.22</v>
      </c>
      <c r="E70" s="104">
        <f t="shared" si="15"/>
        <v>3389656.85</v>
      </c>
      <c r="F70" s="93">
        <f t="shared" si="1"/>
        <v>83.070373056720499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4080464.22</v>
      </c>
      <c r="E72" s="247">
        <v>3389656.85</v>
      </c>
      <c r="F72" s="93">
        <f t="shared" si="1"/>
        <v>83.070373056720499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89.16</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3611</v>
      </c>
      <c r="E76" s="247">
        <v>778.18</v>
      </c>
      <c r="F76" s="93">
        <f t="shared" si="1"/>
        <v>21.550263085017999</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35735.910000000003</v>
      </c>
      <c r="E78" s="104">
        <f>E79+SUM(E82:E84)-E85+E86</f>
        <v>27482.34</v>
      </c>
      <c r="F78" s="93">
        <f t="shared" si="1"/>
        <v>76.903988173240862</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3012.64</v>
      </c>
      <c r="E83" s="247">
        <v>1173.53</v>
      </c>
      <c r="F83" s="93">
        <f t="shared" si="1"/>
        <v>38.953542407987676</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4744.22</v>
      </c>
      <c r="E84" s="247">
        <v>2347.19</v>
      </c>
      <c r="F84" s="93">
        <f t="shared" si="1"/>
        <v>49.474729249486742</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27979.05</v>
      </c>
      <c r="E86" s="247">
        <v>23961.62</v>
      </c>
      <c r="F86" s="93">
        <f t="shared" si="1"/>
        <v>85.641292324078194</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2239779.0700000003</v>
      </c>
      <c r="E146" s="104">
        <f t="shared" si="26"/>
        <v>2258296.8000000003</v>
      </c>
      <c r="F146" s="93">
        <f t="shared" si="1"/>
        <v>100.82676591847964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76438.7</v>
      </c>
      <c r="E159" s="247">
        <v>74340.84</v>
      </c>
      <c r="F159" s="93">
        <f t="shared" si="1"/>
        <v>97.255500158950895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792187.14</v>
      </c>
      <c r="E160" s="247">
        <v>805038.07</v>
      </c>
      <c r="F160" s="93">
        <f t="shared" si="1"/>
        <v>101.62220886342588</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1902153.72</v>
      </c>
      <c r="E161" s="247">
        <v>1994167.71</v>
      </c>
      <c r="F161" s="93">
        <f t="shared" si="1"/>
        <v>104.83735825514671</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531000.49</v>
      </c>
      <c r="E163" s="247">
        <v>615249.81999999995</v>
      </c>
      <c r="F163" s="93">
        <f t="shared" si="1"/>
        <v>115.8661492007286</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9412.43</v>
      </c>
      <c r="E164" s="104">
        <f t="shared" si="28"/>
        <v>8947.4</v>
      </c>
      <c r="F164" s="93">
        <f t="shared" si="1"/>
        <v>95.059405488274535</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9412.43</v>
      </c>
      <c r="E166" s="247">
        <v>8947.4</v>
      </c>
      <c r="F166" s="93">
        <f t="shared" si="1"/>
        <v>95.059405488274535</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1000.97</v>
      </c>
      <c r="E170" s="104">
        <f t="shared" si="29"/>
        <v>1711.19</v>
      </c>
      <c r="F170" s="93">
        <f t="shared" si="1"/>
        <v>170.95317541984275</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1000.97</v>
      </c>
      <c r="E171" s="247">
        <v>270</v>
      </c>
      <c r="F171" s="93">
        <f t="shared" si="1"/>
        <v>26.973835379681709</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1441.19</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12239333.6</v>
      </c>
      <c r="E175" s="104">
        <f t="shared" si="30"/>
        <v>11284642.380000001</v>
      </c>
      <c r="F175" s="93">
        <f t="shared" si="1"/>
        <v>92.199810453732553</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1746237.9499999997</v>
      </c>
      <c r="E176" s="104">
        <f t="shared" si="31"/>
        <v>1918333.51</v>
      </c>
      <c r="F176" s="93">
        <f t="shared" si="1"/>
        <v>109.85521818489859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1726755.7799999998</v>
      </c>
      <c r="E177" s="104">
        <f t="shared" si="32"/>
        <v>1898003.64</v>
      </c>
      <c r="F177" s="93">
        <f t="shared" si="1"/>
        <v>109.91731789657018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1129017.45</v>
      </c>
      <c r="E178" s="247">
        <v>1353442.91</v>
      </c>
      <c r="F178" s="93">
        <f t="shared" si="1"/>
        <v>119.87794431343819</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518833.67</v>
      </c>
      <c r="E179" s="247">
        <v>489667.26</v>
      </c>
      <c r="F179" s="93">
        <f t="shared" si="1"/>
        <v>94.378466224059835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363.46</v>
      </c>
      <c r="E180" s="104">
        <f t="shared" si="33"/>
        <v>835.52</v>
      </c>
      <c r="F180" s="93">
        <f t="shared" si="1"/>
        <v>229.8794915534034</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363.46</v>
      </c>
      <c r="E183" s="247">
        <v>835.52</v>
      </c>
      <c r="F183" s="93">
        <f t="shared" si="1"/>
        <v>229.8794915534034</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78541.2</v>
      </c>
      <c r="E188" s="247">
        <v>54057.95</v>
      </c>
      <c r="F188" s="93">
        <f t="shared" si="1"/>
        <v>68.827507091819328</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16503.68</v>
      </c>
      <c r="E189" s="247">
        <v>20329.87</v>
      </c>
      <c r="F189" s="93">
        <f t="shared" si="1"/>
        <v>123.18385959979834</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2978.49</v>
      </c>
      <c r="E234" s="104">
        <f t="shared" si="40"/>
        <v>0</v>
      </c>
      <c r="F234" s="93">
        <f t="shared" si="1"/>
        <v>0</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2978.49</v>
      </c>
      <c r="E235" s="247"/>
      <c r="F235" s="93">
        <f t="shared" si="1"/>
        <v>0</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10493095.65</v>
      </c>
      <c r="E237" s="104">
        <f t="shared" si="41"/>
        <v>9366308.870000001</v>
      </c>
      <c r="F237" s="93">
        <f t="shared" si="1"/>
        <v>89.261636245543997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5785458.5199999996</v>
      </c>
      <c r="E238" s="104">
        <f t="shared" si="42"/>
        <v>5498474.3600000003</v>
      </c>
      <c r="F238" s="93">
        <f t="shared" si="1"/>
        <v>95.039560667353996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5785458.5199999996</v>
      </c>
      <c r="E239" s="104">
        <f t="shared" si="43"/>
        <v>5498474.3600000003</v>
      </c>
      <c r="F239" s="93">
        <f t="shared" si="1"/>
        <v>95.039560667353996</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5785458.5199999996</v>
      </c>
      <c r="E240" s="247">
        <v>5498474.3600000003</v>
      </c>
      <c r="F240" s="93">
        <f t="shared" si="1"/>
        <v>95.039560667353996</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2520585.08</v>
      </c>
      <c r="E245" s="104">
        <f t="shared" si="45"/>
        <v>1641692.5600000005</v>
      </c>
      <c r="F245" s="93">
        <f t="shared" si="1"/>
        <v>65.131408299853959</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3119378.23</v>
      </c>
      <c r="E246" s="104">
        <f t="shared" si="46"/>
        <v>2430518.9600000004</v>
      </c>
      <c r="F246" s="93">
        <f t="shared" si="1"/>
        <v>77.916776382708818</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3117208.51</v>
      </c>
      <c r="E247" s="247">
        <v>2428349.2400000002</v>
      </c>
      <c r="F247" s="93">
        <f t="shared" si="1"/>
        <v>77.901405446888134</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2169.7199999999998</v>
      </c>
      <c r="E249" s="247">
        <v>2169.7199999999998</v>
      </c>
      <c r="F249" s="93">
        <f t="shared" si="1"/>
        <v>100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598793.15</v>
      </c>
      <c r="E250" s="104">
        <f t="shared" si="47"/>
        <v>788826.4</v>
      </c>
      <c r="F250" s="93">
        <f t="shared" si="1"/>
        <v>131.73604273863185</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598793.15</v>
      </c>
      <c r="E252" s="247">
        <v>788826.4</v>
      </c>
      <c r="F252" s="93">
        <f t="shared" si="1"/>
        <v>131.73604273863185</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2177639.62</v>
      </c>
      <c r="E255" s="247">
        <v>2217194.5499999998</v>
      </c>
      <c r="F255" s="93">
        <f t="shared" si="1"/>
        <v>101.81641303899494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9412.43</v>
      </c>
      <c r="E256" s="247">
        <v>8947.4</v>
      </c>
      <c r="F256" s="93">
        <f t="shared" si="1"/>
        <v>95.059405488274535</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143340.63</v>
      </c>
      <c r="E259" s="104">
        <f t="shared" si="49"/>
        <v>154568.54</v>
      </c>
      <c r="F259" s="93">
        <f t="shared" si="1"/>
        <v>107.8330268256809</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143340.63</v>
      </c>
      <c r="E260" s="248">
        <v>154568.54</v>
      </c>
      <c r="F260" s="97">
        <f t="shared" si="1"/>
        <v>107.8330268256809</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913575.58</v>
      </c>
      <c r="E264" s="247">
        <v>862149.53</v>
      </c>
      <c r="F264" s="93">
        <f t="shared" si="50"/>
        <v>94.370903609310588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1857203.98</v>
      </c>
      <c r="E265" s="247">
        <v>2011397.09</v>
      </c>
      <c r="F265" s="93">
        <f t="shared" si="50"/>
        <v>108.30243267085827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9412.43</v>
      </c>
      <c r="E267" s="247">
        <v>8947.4</v>
      </c>
      <c r="F267" s="93">
        <f t="shared" si="50"/>
        <v>95.059405488274535</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25755.63</v>
      </c>
      <c r="E268" s="247">
        <v>22320.639999999999</v>
      </c>
      <c r="F268" s="93">
        <f t="shared" si="50"/>
        <v>86.663148989172456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2223.42</v>
      </c>
      <c r="E269" s="247">
        <v>1640.98</v>
      </c>
      <c r="F269" s="93">
        <f t="shared" si="50"/>
        <v>73.804319471804689</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10735.96</v>
      </c>
      <c r="E287" s="247">
        <v>15796.69</v>
      </c>
      <c r="F287" s="93">
        <f t="shared" si="50"/>
        <v>147.13812272027843</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1716019.82</v>
      </c>
      <c r="E288" s="247">
        <v>1882206.95</v>
      </c>
      <c r="F288" s="93">
        <f t="shared" si="50"/>
        <v>109.68445282875578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1443.39</v>
      </c>
      <c r="E289" s="247">
        <v>0</v>
      </c>
      <c r="F289" s="93">
        <f t="shared" si="50"/>
        <v>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15060.29</v>
      </c>
      <c r="E290" s="247">
        <v>20329.87</v>
      </c>
      <c r="F290" s="93">
        <f t="shared" si="50"/>
        <v>134.98989727289447</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49562.32</v>
      </c>
      <c r="E295" s="247">
        <v>0</v>
      </c>
      <c r="F295" s="93">
        <f t="shared" si="50"/>
        <v>0</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7994.88</v>
      </c>
      <c r="E297" s="247">
        <v>6644.25</v>
      </c>
      <c r="F297" s="93">
        <f t="shared" si="50"/>
        <v>83.106313040345825</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24857.03</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24" workbookViewId="0">
      <selection activeCell="E96" sqref="E96"/>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18116382.84</v>
      </c>
      <c r="E89" s="81">
        <f t="shared" si="17"/>
        <v>21124960.68</v>
      </c>
      <c r="F89" s="63">
        <f t="shared" si="1"/>
        <v>116.60694558384593</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18116382.84</v>
      </c>
      <c r="E94" s="81">
        <f t="shared" si="19"/>
        <v>21124960.68</v>
      </c>
      <c r="F94" s="63">
        <f t="shared" si="1"/>
        <v>116.60694558384593</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18116382.84</v>
      </c>
      <c r="E95" s="249">
        <v>21124960.68</v>
      </c>
      <c r="F95" s="63">
        <f t="shared" si="1"/>
        <v>116.60694558384593</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18116382.84</v>
      </c>
      <c r="E141" s="106">
        <f t="shared" si="28"/>
        <v>21124960.68</v>
      </c>
      <c r="F141" s="82">
        <f t="shared" si="1"/>
        <v>116.60694558384593</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6" workbookViewId="0">
      <selection activeCell="E35" sqref="E3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41900</v>
      </c>
      <c r="E5" s="107">
        <f t="shared" si="0"/>
        <v>436.24</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41900</v>
      </c>
      <c r="E22" s="108">
        <f t="shared" si="3"/>
        <v>436.24</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41900</v>
      </c>
      <c r="E23" s="108">
        <f t="shared" si="4"/>
        <v>436.24</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v>436.24</v>
      </c>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v>41900</v>
      </c>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A79" workbookViewId="0">
      <selection activeCell="E107" sqref="E107"/>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1743259.46</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21951707.560000006</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21606165.120000005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15837805.050000001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5060205.1500000004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17658.009999999998</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690496.91</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345542.44</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21776633.509999998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21434917.259999998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15613379.59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5089371.5599999996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17185.95</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714980.16</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341716.25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1918333.5100000091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15796.750000000002</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15796.750000000002</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15796.750000000002</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15142.67</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123.19</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33.19</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497.7</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1902536.76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1882206.89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20329.87</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25440</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sJstMZrz5XfAlpkIVmw8LWLE0MaUwZWu49WY1C8v+K565hk/UuQ5LSzp32RS9zNFxETCj3m90S/OYKQHskZzA==" saltValue="w5xS84mLQJPdp/uDxLPkl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3"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2024-01-30T09:04:11Z</cp:lastPrinted>
  <dcterms:created xsi:type="dcterms:W3CDTF">2022-04-01T05:14:30Z</dcterms:created>
  <dcterms:modified xsi:type="dcterms:W3CDTF">2024-01-30T09:05:20Z</dcterms:modified>
</cp:coreProperties>
</file>